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151" i="1" l="1"/>
  <c r="B107" i="1"/>
  <c r="O30" i="1" l="1"/>
  <c r="N30" i="1"/>
  <c r="B229" i="1" l="1"/>
  <c r="B226" i="1"/>
  <c r="O224" i="1"/>
  <c r="N224" i="1"/>
  <c r="O221" i="1"/>
  <c r="N221" i="1"/>
  <c r="B220" i="1"/>
  <c r="O218" i="1"/>
  <c r="N218" i="1"/>
  <c r="O215" i="1"/>
  <c r="N215" i="1"/>
  <c r="B214" i="1"/>
  <c r="O212" i="1"/>
  <c r="N212" i="1"/>
  <c r="B211" i="1"/>
  <c r="O209" i="1"/>
  <c r="N209" i="1"/>
  <c r="B208" i="1"/>
  <c r="O206" i="1"/>
  <c r="N206" i="1"/>
  <c r="B205" i="1"/>
  <c r="O203" i="1"/>
  <c r="N203" i="1"/>
  <c r="B202" i="1"/>
  <c r="O200" i="1"/>
  <c r="N200" i="1"/>
  <c r="B199" i="1"/>
  <c r="O197" i="1"/>
  <c r="N197" i="1"/>
  <c r="B196" i="1"/>
  <c r="O194" i="1"/>
  <c r="N194" i="1"/>
  <c r="B193" i="1"/>
  <c r="O191" i="1"/>
  <c r="N191" i="1"/>
  <c r="B190" i="1"/>
  <c r="O188" i="1"/>
  <c r="N188" i="1"/>
  <c r="B187" i="1"/>
  <c r="O185" i="1" l="1"/>
  <c r="N185" i="1"/>
  <c r="O182" i="1" l="1"/>
  <c r="N182" i="1"/>
  <c r="B181" i="1"/>
  <c r="O179" i="1" l="1"/>
  <c r="N179" i="1"/>
  <c r="B178" i="1"/>
  <c r="O176" i="1"/>
  <c r="N176" i="1"/>
  <c r="B175" i="1"/>
  <c r="O173" i="1"/>
  <c r="N173" i="1"/>
  <c r="B172" i="1"/>
  <c r="I170" i="1"/>
  <c r="O170" i="1" s="1"/>
  <c r="G170" i="1"/>
  <c r="N170" i="1" s="1"/>
  <c r="B169" i="1"/>
  <c r="I167" i="1"/>
  <c r="O167" i="1" s="1"/>
  <c r="G167" i="1"/>
  <c r="N167" i="1" s="1"/>
  <c r="F167" i="1"/>
  <c r="E167" i="1"/>
  <c r="D167" i="1"/>
  <c r="B166" i="1"/>
  <c r="B163" i="1"/>
  <c r="O161" i="1"/>
  <c r="N161" i="1"/>
  <c r="N158" i="1"/>
  <c r="N155" i="1"/>
  <c r="B160" i="1"/>
  <c r="O158" i="1"/>
  <c r="B157" i="1"/>
  <c r="O155" i="1"/>
  <c r="B154" i="1"/>
  <c r="O149" i="1"/>
  <c r="N149" i="1"/>
  <c r="B148" i="1"/>
  <c r="B145" i="1"/>
  <c r="O143" i="1"/>
  <c r="N143" i="1"/>
  <c r="B142" i="1"/>
  <c r="I140" i="1"/>
  <c r="O140" i="1" s="1"/>
  <c r="G140" i="1"/>
  <c r="N140" i="1" s="1"/>
  <c r="F140" i="1"/>
  <c r="E140" i="1"/>
  <c r="D140" i="1"/>
  <c r="B139" i="1"/>
  <c r="O137" i="1"/>
  <c r="N137" i="1"/>
  <c r="B136" i="1"/>
  <c r="O134" i="1"/>
  <c r="N134" i="1"/>
  <c r="B133" i="1"/>
  <c r="O131" i="1"/>
  <c r="N131" i="1"/>
  <c r="B130" i="1"/>
  <c r="B128" i="1"/>
  <c r="B125" i="1"/>
  <c r="I123" i="1"/>
  <c r="G123" i="1"/>
  <c r="E123" i="1"/>
  <c r="D123" i="1"/>
  <c r="B122" i="1"/>
  <c r="B119" i="1"/>
  <c r="B116" i="1"/>
  <c r="B113" i="1"/>
  <c r="B110" i="1"/>
  <c r="B104" i="1" l="1"/>
  <c r="B101" i="1"/>
  <c r="B98" i="1"/>
  <c r="B95" i="1" l="1"/>
  <c r="I93" i="1" l="1"/>
  <c r="F93" i="1" l="1"/>
  <c r="E93" i="1"/>
  <c r="D93" i="1"/>
  <c r="B92" i="1"/>
  <c r="O90" i="1" l="1"/>
  <c r="N90" i="1"/>
  <c r="B89" i="1"/>
  <c r="O87" i="1"/>
  <c r="N87" i="1"/>
  <c r="B86" i="1" l="1"/>
  <c r="B83" i="1" l="1"/>
  <c r="O81" i="1" l="1"/>
  <c r="N81" i="1"/>
  <c r="B80" i="1"/>
  <c r="O78" i="1" l="1"/>
  <c r="N78" i="1"/>
  <c r="B77" i="1"/>
  <c r="O75" i="1" l="1"/>
  <c r="N75" i="1"/>
  <c r="B74" i="1"/>
  <c r="B71" i="1" l="1"/>
  <c r="F69" i="1" l="1"/>
  <c r="E69" i="1"/>
  <c r="D69" i="1"/>
  <c r="B68" i="1"/>
  <c r="B65" i="1"/>
  <c r="B62" i="1"/>
  <c r="B59" i="1" l="1"/>
  <c r="I57" i="1"/>
  <c r="G57" i="1"/>
  <c r="F57" i="1" l="1"/>
  <c r="E57" i="1"/>
  <c r="D57" i="1"/>
  <c r="B56" i="1"/>
  <c r="B53" i="1" l="1"/>
  <c r="B50" i="1"/>
  <c r="B47" i="1"/>
  <c r="B44" i="1" l="1"/>
  <c r="B41" i="1" l="1"/>
  <c r="B38" i="1"/>
  <c r="B35" i="1" l="1"/>
  <c r="B32" i="1"/>
  <c r="B29" i="1"/>
  <c r="N27" i="1"/>
  <c r="B26" i="1"/>
  <c r="B23" i="1"/>
  <c r="O230" i="1"/>
  <c r="N230" i="1"/>
  <c r="O123" i="1"/>
  <c r="N123" i="1"/>
  <c r="O120" i="1"/>
  <c r="N120" i="1"/>
  <c r="O117" i="1"/>
  <c r="N117" i="1"/>
  <c r="O114" i="1"/>
  <c r="N114" i="1"/>
  <c r="O111" i="1"/>
  <c r="N111" i="1"/>
  <c r="O105" i="1"/>
  <c r="N105" i="1"/>
  <c r="O96" i="1"/>
  <c r="N96" i="1"/>
  <c r="O93" i="1"/>
  <c r="N93" i="1"/>
  <c r="O84" i="1"/>
  <c r="N84" i="1"/>
  <c r="O72" i="1"/>
  <c r="N72" i="1"/>
  <c r="O69" i="1"/>
  <c r="N69" i="1"/>
  <c r="O66" i="1"/>
  <c r="N66" i="1"/>
  <c r="O63" i="1"/>
  <c r="N63" i="1"/>
  <c r="O60" i="1"/>
  <c r="N60" i="1"/>
  <c r="O57" i="1"/>
  <c r="N57" i="1"/>
  <c r="O54" i="1"/>
  <c r="N54" i="1"/>
  <c r="O48" i="1"/>
  <c r="N48" i="1"/>
  <c r="O45" i="1"/>
  <c r="N45" i="1"/>
  <c r="O42" i="1"/>
  <c r="N42" i="1"/>
  <c r="O36" i="1"/>
  <c r="N36" i="1"/>
  <c r="O33" i="1"/>
  <c r="N33" i="1"/>
  <c r="O27" i="1"/>
  <c r="O24" i="1"/>
  <c r="N24" i="1"/>
  <c r="O21" i="1"/>
  <c r="N21" i="1"/>
  <c r="B20" i="1"/>
  <c r="O18" i="1"/>
  <c r="N18" i="1"/>
  <c r="B17" i="1"/>
  <c r="O15" i="1"/>
  <c r="N15" i="1"/>
  <c r="B14" i="1"/>
  <c r="O12" i="1"/>
  <c r="N12" i="1"/>
</calcChain>
</file>

<file path=xl/sharedStrings.xml><?xml version="1.0" encoding="utf-8"?>
<sst xmlns="http://schemas.openxmlformats.org/spreadsheetml/2006/main" count="363" uniqueCount="140">
  <si>
    <t>Achiziţionarea consumabilelor şi reagenţilor de laborator pentru diagnosticul Tuberculozei întru realizarea Programului Naţional de control al Tuberculozei pentru anul 2020</t>
  </si>
  <si>
    <t xml:space="preserve"> </t>
  </si>
  <si>
    <t>Nr.</t>
  </si>
  <si>
    <t>Denumirea comună internațională</t>
  </si>
  <si>
    <t>Cantitate</t>
  </si>
  <si>
    <t>Unitatea de măsură</t>
  </si>
  <si>
    <t>Oferte</t>
  </si>
  <si>
    <t>Diferența procentuală relativă</t>
  </si>
  <si>
    <t>Suma fără TVA</t>
  </si>
  <si>
    <t>Suma cu TVA</t>
  </si>
  <si>
    <t>Ofertant</t>
  </si>
  <si>
    <t>Modelul articolului</t>
  </si>
  <si>
    <t>Producător</t>
  </si>
  <si>
    <t>Țara</t>
  </si>
  <si>
    <t>Preț fără TVA</t>
  </si>
  <si>
    <t>TVA</t>
  </si>
  <si>
    <t>Preț cu TVA</t>
  </si>
  <si>
    <t>Pret fără TVA de referință</t>
  </si>
  <si>
    <t>Containere pentru spută, pentru centrifugare, 50 ml</t>
  </si>
  <si>
    <t>buc</t>
  </si>
  <si>
    <t>Ecochimie SRL</t>
  </si>
  <si>
    <t>T124-2</t>
  </si>
  <si>
    <t>ZSLS Co.Lim</t>
  </si>
  <si>
    <t>China</t>
  </si>
  <si>
    <t>Italia</t>
  </si>
  <si>
    <t>Farmina SRL</t>
  </si>
  <si>
    <t>33 885 lei/Set</t>
  </si>
  <si>
    <t>GBG-MLD SRL</t>
  </si>
  <si>
    <t>Lame de sticlă (bucată)</t>
  </si>
  <si>
    <t>TYI-7105 Lame de sticlă, (bucată)</t>
  </si>
  <si>
    <t>NTL Co., Ltd</t>
  </si>
  <si>
    <t>0,1860</t>
  </si>
  <si>
    <t>0,2232</t>
  </si>
  <si>
    <t>16740,00</t>
  </si>
  <si>
    <t>20088,00</t>
  </si>
  <si>
    <t>NRLE Co.</t>
  </si>
  <si>
    <t>Aptaca</t>
  </si>
  <si>
    <t>PD-45</t>
  </si>
  <si>
    <t>Imunotehnomed SRL</t>
  </si>
  <si>
    <t>litru</t>
  </si>
  <si>
    <t>TBC-OT-1L</t>
  </si>
  <si>
    <t>Biognost</t>
  </si>
  <si>
    <t>Croatia</t>
  </si>
  <si>
    <t>CLOO.2610.1000</t>
  </si>
  <si>
    <t>Chem-lab</t>
  </si>
  <si>
    <t>Belgia</t>
  </si>
  <si>
    <t>MBL-OT-1L</t>
  </si>
  <si>
    <t>6 110 lei/set</t>
  </si>
  <si>
    <t>69 264.50 lei/set</t>
  </si>
  <si>
    <t>5 320 lei/set</t>
  </si>
  <si>
    <t>22 305 lei/set</t>
  </si>
  <si>
    <t>4 788.50 lei/set</t>
  </si>
  <si>
    <t>2 715 lei/bucata</t>
  </si>
  <si>
    <t>210 lei/bucata</t>
  </si>
  <si>
    <t xml:space="preserve">3 345 </t>
  </si>
  <si>
    <t>Germania</t>
  </si>
  <si>
    <t>x</t>
  </si>
  <si>
    <t>Bucată</t>
  </si>
  <si>
    <t>Zeticon SRL</t>
  </si>
  <si>
    <t>Sanmedico SRL</t>
  </si>
  <si>
    <t>HIMEDIA</t>
  </si>
  <si>
    <t>India</t>
  </si>
  <si>
    <t>3 170</t>
  </si>
  <si>
    <t>1 580</t>
  </si>
  <si>
    <t>2 140</t>
  </si>
  <si>
    <t>2 115</t>
  </si>
  <si>
    <t>13 500</t>
  </si>
  <si>
    <t>gram</t>
  </si>
  <si>
    <t>F/P770/46</t>
  </si>
  <si>
    <t>Fischer</t>
  </si>
  <si>
    <t>CLOO.0607.0250</t>
  </si>
  <si>
    <t xml:space="preserve"> CL00.0310.1000</t>
  </si>
  <si>
    <t>Minimed</t>
  </si>
  <si>
    <t>516-5125</t>
  </si>
  <si>
    <t>VWR/GE Healthcare</t>
  </si>
  <si>
    <t>Austria</t>
  </si>
  <si>
    <t>56.02.001</t>
  </si>
  <si>
    <t>Isolab</t>
  </si>
  <si>
    <t>TYI12 Boxe p/u păstrarea lamelor</t>
  </si>
  <si>
    <t>TYA25 Suport pentru tuburi de 50 ml</t>
  </si>
  <si>
    <t>Syntesys</t>
  </si>
  <si>
    <t>SSMP Co., Ltd</t>
  </si>
  <si>
    <t>Becor SRL</t>
  </si>
  <si>
    <t>CAPPAHN</t>
  </si>
  <si>
    <t>3-244-51-0</t>
  </si>
  <si>
    <t>3-245-51-0</t>
  </si>
  <si>
    <r>
      <t>CTB15-25</t>
    </r>
    <r>
      <rPr>
        <sz val="12"/>
        <color theme="1"/>
        <rFont val="Times New Roman"/>
        <family val="1"/>
      </rPr>
      <t xml:space="preserve"> Tuburi conice 15 ml</t>
    </r>
  </si>
  <si>
    <t>CY-26</t>
  </si>
  <si>
    <t>set</t>
  </si>
  <si>
    <t>R092</t>
  </si>
  <si>
    <t>DD032</t>
  </si>
  <si>
    <t>AU-P-25</t>
  </si>
  <si>
    <t>RHB-P-25</t>
  </si>
  <si>
    <t>CL00.1403.1000</t>
  </si>
  <si>
    <t>kg</t>
  </si>
  <si>
    <t>mililitru</t>
  </si>
  <si>
    <t>CL.1147.1000</t>
  </si>
  <si>
    <t>CL00.4069.0500</t>
  </si>
  <si>
    <t>CL00.1463.1000</t>
  </si>
  <si>
    <t>J75819</t>
  </si>
  <si>
    <t>Alfa Aesar</t>
  </si>
  <si>
    <t>MB098-fl 1gr</t>
  </si>
  <si>
    <t>C22610.180</t>
  </si>
  <si>
    <t>VWR</t>
  </si>
  <si>
    <t>A/6960/08</t>
  </si>
  <si>
    <t>Acros/Fisher/Scientic</t>
  </si>
  <si>
    <t>BP2618-500</t>
  </si>
  <si>
    <t>Sanimed</t>
  </si>
  <si>
    <t>Romania</t>
  </si>
  <si>
    <t>Sanmedico</t>
  </si>
  <si>
    <t>TC064FI-100GR</t>
  </si>
  <si>
    <t>flacon</t>
  </si>
  <si>
    <t>M162-FL 500GR</t>
  </si>
  <si>
    <t>Mediu Lowenstein-Jensen, tuburi 8.0 ml  cu antibiotice</t>
  </si>
  <si>
    <t>Becton Dickinson</t>
  </si>
  <si>
    <t>flacoane</t>
  </si>
  <si>
    <t>Hain</t>
  </si>
  <si>
    <t>29996A</t>
  </si>
  <si>
    <t>30496A</t>
  </si>
  <si>
    <t>31796A</t>
  </si>
  <si>
    <t>GenoType MTBC VER 1.X(96 tests/kit)</t>
  </si>
  <si>
    <t>Catridge Xpert pentru detecția M. tb. și rezistenței la Rifampicină</t>
  </si>
  <si>
    <t>MedistGrup SRL</t>
  </si>
  <si>
    <t>Xpert MTB/RIF Ultra</t>
  </si>
  <si>
    <t>Cepheid AB</t>
  </si>
  <si>
    <t>Suedia</t>
  </si>
  <si>
    <t>LIOFeron</t>
  </si>
  <si>
    <t>Lionex GmbH</t>
  </si>
  <si>
    <t xml:space="preserve"> Bio-Optica</t>
  </si>
  <si>
    <t>34-P149/25</t>
  </si>
  <si>
    <r>
      <t xml:space="preserve">MFTR1000-96  </t>
    </r>
    <r>
      <rPr>
        <sz val="12"/>
        <color theme="1"/>
        <rFont val="Times New Roman"/>
        <family val="1"/>
      </rPr>
      <t>Vârfuri pentru pipete automate 100-1000 μl</t>
    </r>
  </si>
  <si>
    <r>
      <t>MFTR100-96</t>
    </r>
    <r>
      <rPr>
        <sz val="12"/>
        <color theme="1"/>
        <rFont val="Times New Roman"/>
        <family val="1"/>
      </rPr>
      <t xml:space="preserve"> Vârfuri pentru pipete automate 10-100 μl</t>
    </r>
  </si>
  <si>
    <r>
      <t>MFTR100-96</t>
    </r>
    <r>
      <rPr>
        <sz val="12"/>
        <color theme="1"/>
        <rFont val="Times New Roman"/>
        <family val="1"/>
      </rPr>
      <t xml:space="preserve"> Vârfuri pentru pipete automate 0.5-10 μl</t>
    </r>
  </si>
  <si>
    <t>Fără oferte</t>
  </si>
  <si>
    <t>Fără ofertă</t>
  </si>
  <si>
    <t>Acros/Fisher/ Scientic</t>
  </si>
  <si>
    <t>Rusia</t>
  </si>
  <si>
    <t>Anse bacteriologice</t>
  </si>
  <si>
    <t>LifeMed Group SRL</t>
  </si>
  <si>
    <t>Rezultatele procedurii de atribuire în cadrul Licitației deschise nr. 20/00004 din 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</si>
</sst>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cotruta.AMED/Desktop/initiere/20_00004_ListaPozitii_9_1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42.250\scan\ACDM\licitatia%2020%2000004\farmina\F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42.250\scan\ACDM\licitatia%2020%2000004\farmina\F4.2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42.250\scan\ACDM\licitatia%2020%2000004\imunotehnomed\F4.1%2020.00004%20CAP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42.250\scan\ACDM\licitatia%2020%2000004\imunotehnomed\F4.2%2020.00004%20CAP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PosEmptyTemplate"/>
    </sheetNames>
    <sheetDataSet>
      <sheetData sheetId="0" refreshError="1">
        <row r="5">
          <cell r="D5" t="str">
            <v>Anse bacteriologice</v>
          </cell>
        </row>
        <row r="6">
          <cell r="D6" t="str">
            <v>Carbol fuchsin, 1,0%</v>
          </cell>
        </row>
        <row r="7">
          <cell r="D7" t="str">
            <v>Acid sulfuric, H2SO4, 96-98%</v>
          </cell>
        </row>
        <row r="8">
          <cell r="D8" t="str">
            <v>Albastru de metilen, 0,1%</v>
          </cell>
        </row>
        <row r="9">
          <cell r="D9" t="str">
            <v>Fuxină bazică pentru colorația Ziehl-Neelson, praf</v>
          </cell>
        </row>
        <row r="10">
          <cell r="D10" t="str">
            <v>Fenol, cristale</v>
          </cell>
        </row>
        <row r="11">
          <cell r="C11" t="str">
            <v>Albastru de metilen, praf</v>
          </cell>
        </row>
        <row r="12">
          <cell r="D12" t="str">
            <v>Acid clorhidric</v>
          </cell>
        </row>
        <row r="13">
          <cell r="D13" t="str">
            <v>Ulei de imersie pentru microscopia optică</v>
          </cell>
        </row>
        <row r="14">
          <cell r="D14" t="str">
            <v>Spiritus aethylicus 96% (Etanol)</v>
          </cell>
        </row>
        <row r="15">
          <cell r="D15" t="str">
            <v>Markere</v>
          </cell>
        </row>
        <row r="16">
          <cell r="D16" t="str">
            <v>Hîrtie de filtru</v>
          </cell>
        </row>
        <row r="17">
          <cell r="D17" t="str">
            <v>Timer</v>
          </cell>
        </row>
        <row r="18">
          <cell r="D18" t="str">
            <v xml:space="preserve">Termometru </v>
          </cell>
        </row>
        <row r="19">
          <cell r="D19" t="str">
            <v>Boxe pentru păstrarea lamelor</v>
          </cell>
        </row>
        <row r="20">
          <cell r="D20" t="str">
            <v>Mănuși medicale, de unică folosință, din latex, fără pudră</v>
          </cell>
        </row>
        <row r="21">
          <cell r="D21" t="str">
            <v>Suport pentru tuburi de 50 ml</v>
          </cell>
        </row>
        <row r="22">
          <cell r="D22" t="str">
            <v>Suport pentru tuburi de 20x28 mm</v>
          </cell>
        </row>
        <row r="23">
          <cell r="D23" t="str">
            <v>Spirtiere</v>
          </cell>
        </row>
        <row r="24">
          <cell r="D24" t="str">
            <v>Pipete de transfer Pasteur</v>
          </cell>
        </row>
        <row r="25">
          <cell r="D25" t="str">
            <v>Cutii Petri</v>
          </cell>
        </row>
        <row r="26">
          <cell r="D26" t="str">
            <v>Vârfuri pentru pipete automate 100-1000 μl</v>
          </cell>
        </row>
        <row r="27">
          <cell r="D27" t="str">
            <v>Vârfuri pentru pipete automate 10-100 μl</v>
          </cell>
        </row>
        <row r="28">
          <cell r="D28" t="str">
            <v>Vârfuri pentru pipete automate 0,5-10 μl</v>
          </cell>
        </row>
        <row r="29">
          <cell r="D29" t="str">
            <v>Tuburi 2,0 ml păstrare culturi congelator-70C (Cryotube)</v>
          </cell>
        </row>
        <row r="30">
          <cell r="D30" t="str">
            <v>Tuburi 4,0 ml păstrare culturi congelator-70C (Cryotube)</v>
          </cell>
        </row>
        <row r="31">
          <cell r="D31" t="str">
            <v>Tuburi conice 15 ml</v>
          </cell>
        </row>
        <row r="32">
          <cell r="D32" t="str">
            <v>Crioboxe pentru tuburi 2 ml</v>
          </cell>
        </row>
        <row r="33">
          <cell r="D33" t="str">
            <v>Crioboxe pentru tuburi 4,5-5 ml</v>
          </cell>
        </row>
        <row r="34">
          <cell r="D34" t="str">
            <v>Etichete termice (20x30 mm)</v>
          </cell>
        </row>
        <row r="35">
          <cell r="D35" t="str">
            <v>Etichete termice (52x30 mm)</v>
          </cell>
        </row>
        <row r="36">
          <cell r="D36" t="str">
            <v>Standart de turbiditate McFarland (Set 0.5, 1.0, 2.0, 3.0, 4.0)</v>
          </cell>
        </row>
        <row r="37">
          <cell r="D37" t="str">
            <v>Mycobacterium tuberculosis subsp. Tuberculosis (ATCC 27294) TMC 102 [H37Rv]</v>
          </cell>
        </row>
        <row r="38">
          <cell r="D38" t="str">
            <v>Spor test pentru sterilizare</v>
          </cell>
        </row>
        <row r="39">
          <cell r="D39" t="str">
            <v>Auramin O</v>
          </cell>
        </row>
        <row r="40">
          <cell r="D40" t="str">
            <v>Rodamina</v>
          </cell>
        </row>
        <row r="41">
          <cell r="D41" t="str">
            <v>Hidroxid de sodiu (NaOH), chimic pur</v>
          </cell>
        </row>
        <row r="42">
          <cell r="D42" t="str">
            <v>Citrat de sodiu (C6H5Na3O7)</v>
          </cell>
        </row>
        <row r="43">
          <cell r="D43" t="str">
            <v>Citrat de magneziu</v>
          </cell>
        </row>
        <row r="44">
          <cell r="D44" t="str">
            <v>Glycerol de uz medical</v>
          </cell>
        </row>
        <row r="45">
          <cell r="D45" t="str">
            <v>Monofosfat de potasiu (KH2PO4)</v>
          </cell>
        </row>
        <row r="46">
          <cell r="D46" t="str">
            <v>Clorură de sodiu NaCl (pentru biologie moleculară)</v>
          </cell>
        </row>
        <row r="47">
          <cell r="D47" t="str">
            <v>Di-sodium hydrogen phosphate Na2HPO4</v>
          </cell>
        </row>
        <row r="48">
          <cell r="D48" t="str">
            <v>Dimetilsulfoxid (pentru biologie moleculară)</v>
          </cell>
        </row>
        <row r="49">
          <cell r="D49" t="str">
            <v>Sodium dodecyl sulfate  (pentru biologie moleculară)</v>
          </cell>
        </row>
        <row r="50">
          <cell r="D50" t="str">
            <v>TE-buffer 100x (1M Tris (pH 8.0), 100 mM EDTA  (pentru biologie moleculară)</v>
          </cell>
        </row>
        <row r="51">
          <cell r="D51" t="str">
            <v>Lysozymum  (pentru biologie moleculară)</v>
          </cell>
        </row>
        <row r="52">
          <cell r="D52" t="str">
            <v>Proteinase K  (pentru biologie moleculară)</v>
          </cell>
        </row>
        <row r="53">
          <cell r="D53" t="str">
            <v>Cetyltrimethylammonium bromide  (pentru biologie moleculară)</v>
          </cell>
        </row>
        <row r="54">
          <cell r="D54" t="str">
            <v>Izoamil alcool  (pentru biologie moleculară)</v>
          </cell>
        </row>
        <row r="55">
          <cell r="D55" t="str">
            <v>Isopropanol  (pentru biologie moleculară)</v>
          </cell>
        </row>
        <row r="56">
          <cell r="D56" t="str">
            <v>Cloroform  (pentru biologie moleculară)</v>
          </cell>
        </row>
        <row r="57">
          <cell r="D57" t="str">
            <v>NALC (N-Acetyl-L-cystein)</v>
          </cell>
        </row>
        <row r="58">
          <cell r="D58" t="str">
            <v>L-asparagine (Mediu Lowenstein-Jensen)</v>
          </cell>
        </row>
        <row r="59">
          <cell r="D59" t="str">
            <v>Glutamat de sodiu (Mediu Lowenstein-Jensen)</v>
          </cell>
        </row>
        <row r="60">
          <cell r="D60" t="str">
            <v>Malachite Oxalate Green (Mediu Lowenstein-Jensen)</v>
          </cell>
        </row>
        <row r="61">
          <cell r="D61" t="str">
            <v>Mediu Lowenstein-Jensen, praf</v>
          </cell>
        </row>
        <row r="62">
          <cell r="D62" t="str">
            <v xml:space="preserve">Mediu Lowenstein-Jensen, tuburi 8.0 ml </v>
          </cell>
        </row>
        <row r="64">
          <cell r="D64" t="str">
            <v>Tuburi cu mediu de cultură tip BBL MGIT 7.0 ml</v>
          </cell>
        </row>
        <row r="65">
          <cell r="D65" t="str">
            <v>Supliment creștere pentru mediu de cultură BBL MGIT</v>
          </cell>
        </row>
        <row r="66">
          <cell r="D66" t="str">
            <v>PZ kit, pentru testare sensibilitate M. tb față de PZ</v>
          </cell>
        </row>
        <row r="67">
          <cell r="D67" t="str">
            <v>BD BACTEC MGITOADC Enrichment</v>
          </cell>
        </row>
        <row r="68">
          <cell r="D68" t="str">
            <v>PZ kit, pentru testare sensibilitate M. tb față de PZ</v>
          </cell>
        </row>
        <row r="69">
          <cell r="D69" t="str">
            <v>Rapid test for detection of MPT 64 Antigen - SD Bioline TB Ag MPT64</v>
          </cell>
        </row>
        <row r="70">
          <cell r="D70" t="str">
            <v>GenoType CM (HAIN) identificarea micobateriilor non-tuberculoase</v>
          </cell>
        </row>
        <row r="71">
          <cell r="D71" t="str">
            <v>GenoType AS (HAIN) identificarea micobateriilor non-tuberculoase</v>
          </cell>
        </row>
        <row r="72">
          <cell r="D72" t="str">
            <v xml:space="preserve">GenoType MTBDRplus (96 teste/kit), Version 2.0 (test) </v>
          </cell>
        </row>
        <row r="73">
          <cell r="D73" t="str">
            <v>GenoType MTBDRsl ver.2 (96 tests/kit)</v>
          </cell>
        </row>
        <row r="75">
          <cell r="D75" t="str">
            <v xml:space="preserve">GenoLyse (96tests), Version 1.0 </v>
          </cell>
        </row>
        <row r="77">
          <cell r="D77" t="str">
            <v>Fit Test Kit FT-30 Bitrex</v>
          </cell>
        </row>
        <row r="78">
          <cell r="D78" t="str">
            <v>QuantiFERON-TB Gold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E11" t="str">
            <v xml:space="preserve">Manusi n/s latex p/u exam fara pudra M (TG MEDICAL) N8 </v>
          </cell>
          <cell r="F11" t="str">
            <v>Malaiezia</v>
          </cell>
          <cell r="G11" t="str">
            <v>Top Glove Medical SDN.BHD</v>
          </cell>
        </row>
        <row r="12">
          <cell r="E12" t="str">
            <v xml:space="preserve">Pipeta Pasteur 3ml </v>
          </cell>
          <cell r="F12" t="str">
            <v>China</v>
          </cell>
          <cell r="G12" t="str">
            <v>Haimen Shengbang Laboratory Equipment Co., Ltd</v>
          </cell>
        </row>
        <row r="14">
          <cell r="E14" t="str">
            <v xml:space="preserve">Cryoboxe pentru tuburi 2ml </v>
          </cell>
          <cell r="F14" t="str">
            <v>China</v>
          </cell>
          <cell r="G14" t="str">
            <v>Haimen Shengbang Laboratory Equipment Co., Ltd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G11">
            <v>2.15</v>
          </cell>
          <cell r="H11">
            <v>2.58</v>
          </cell>
        </row>
        <row r="14">
          <cell r="H14">
            <v>28.968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Compatibility Report"/>
      <sheetName val="Sheet1"/>
    </sheetNames>
    <sheetDataSet>
      <sheetData sheetId="0">
        <row r="15">
          <cell r="D15" t="str">
            <v>BSV137</v>
          </cell>
        </row>
        <row r="23">
          <cell r="D23" t="str">
            <v>LC-7981.1</v>
          </cell>
          <cell r="F23" t="str">
            <v>Neofroxx</v>
          </cell>
        </row>
        <row r="25">
          <cell r="E25" t="str">
            <v>Germania</v>
          </cell>
          <cell r="F25" t="str">
            <v>Neofroxx</v>
          </cell>
        </row>
        <row r="26">
          <cell r="D26" t="str">
            <v>1084ML500</v>
          </cell>
        </row>
        <row r="28">
          <cell r="E28" t="str">
            <v>Germania</v>
          </cell>
        </row>
        <row r="29">
          <cell r="D29" t="str">
            <v>1497GR025</v>
          </cell>
          <cell r="F29" t="str">
            <v>Neofroxx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Compatibility Report"/>
    </sheetNames>
    <sheetDataSet>
      <sheetData sheetId="0">
        <row r="14">
          <cell r="M14">
            <v>0.7380000000000001</v>
          </cell>
        </row>
        <row r="22">
          <cell r="M22">
            <v>427.28149999999999</v>
          </cell>
          <cell r="O22">
            <v>512.73779999999999</v>
          </cell>
        </row>
        <row r="25">
          <cell r="M25">
            <v>2862.087</v>
          </cell>
          <cell r="O25">
            <v>3434.5043999999998</v>
          </cell>
        </row>
        <row r="28">
          <cell r="M28">
            <v>18.286000000000001</v>
          </cell>
          <cell r="O28">
            <v>21.943200000000001</v>
          </cell>
        </row>
        <row r="29">
          <cell r="M29">
            <v>6.2530000000000001</v>
          </cell>
          <cell r="O29">
            <v>6.7532400000000008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tabSelected="1" workbookViewId="0">
      <selection activeCell="Q3" sqref="Q3"/>
    </sheetView>
  </sheetViews>
  <sheetFormatPr defaultRowHeight="15" x14ac:dyDescent="0.25"/>
  <cols>
    <col min="3" max="3" width="19.7109375" customWidth="1"/>
    <col min="4" max="4" width="23.140625" customWidth="1"/>
    <col min="5" max="5" width="17.5703125" customWidth="1"/>
    <col min="6" max="6" width="12.28515625" customWidth="1"/>
    <col min="7" max="7" width="11.85546875" customWidth="1"/>
    <col min="8" max="8" width="13.140625" hidden="1" customWidth="1"/>
    <col min="11" max="12" width="0" hidden="1" customWidth="1"/>
    <col min="13" max="13" width="15.140625" hidden="1" customWidth="1"/>
    <col min="14" max="14" width="21.28515625" customWidth="1"/>
    <col min="15" max="15" width="20.140625" customWidth="1"/>
  </cols>
  <sheetData>
    <row r="1" spans="1:15" ht="36.75" customHeight="1" x14ac:dyDescent="0.25">
      <c r="A1" s="31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41.25" customHeight="1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32.25" customHeight="1" x14ac:dyDescent="0.25">
      <c r="A3" s="3" t="s">
        <v>2</v>
      </c>
      <c r="B3" s="24" t="s">
        <v>3</v>
      </c>
      <c r="C3" s="24"/>
      <c r="D3" s="38" t="s">
        <v>11</v>
      </c>
      <c r="E3" s="38" t="s">
        <v>12</v>
      </c>
      <c r="F3" s="38" t="s">
        <v>13</v>
      </c>
      <c r="G3" s="3" t="s">
        <v>4</v>
      </c>
      <c r="H3" s="24" t="s">
        <v>5</v>
      </c>
      <c r="I3" s="24"/>
      <c r="J3" s="24"/>
      <c r="K3" s="24" t="s">
        <v>6</v>
      </c>
      <c r="L3" s="24"/>
      <c r="M3" s="37" t="s">
        <v>7</v>
      </c>
      <c r="N3" s="37" t="s">
        <v>8</v>
      </c>
      <c r="O3" s="37" t="s">
        <v>9</v>
      </c>
    </row>
    <row r="4" spans="1:15" ht="31.5" x14ac:dyDescent="0.25">
      <c r="A4" s="2" t="s">
        <v>2</v>
      </c>
      <c r="B4" s="19" t="s">
        <v>10</v>
      </c>
      <c r="C4" s="19"/>
      <c r="D4" s="39"/>
      <c r="E4" s="39"/>
      <c r="F4" s="39"/>
      <c r="G4" s="2" t="s">
        <v>14</v>
      </c>
      <c r="H4" s="2" t="s">
        <v>15</v>
      </c>
      <c r="I4" s="19" t="s">
        <v>16</v>
      </c>
      <c r="J4" s="19"/>
      <c r="K4" s="19" t="s">
        <v>17</v>
      </c>
      <c r="L4" s="19"/>
      <c r="M4" s="37"/>
      <c r="N4" s="37"/>
      <c r="O4" s="37"/>
    </row>
    <row r="5" spans="1:15" ht="33.75" customHeight="1" x14ac:dyDescent="0.25">
      <c r="A5" s="14">
        <v>1</v>
      </c>
      <c r="B5" s="24" t="s">
        <v>18</v>
      </c>
      <c r="C5" s="24"/>
      <c r="D5" s="11"/>
      <c r="E5" s="11"/>
      <c r="F5" s="11"/>
      <c r="G5" s="14">
        <v>90000</v>
      </c>
      <c r="H5" s="24" t="s">
        <v>19</v>
      </c>
      <c r="I5" s="24"/>
      <c r="J5" s="24"/>
      <c r="K5" s="30"/>
      <c r="L5" s="30"/>
      <c r="M5" s="8"/>
      <c r="N5" s="1"/>
      <c r="O5" s="1"/>
    </row>
    <row r="6" spans="1:15" s="6" customFormat="1" ht="15.75" x14ac:dyDescent="0.25">
      <c r="A6" s="13">
        <v>1</v>
      </c>
      <c r="B6" s="19" t="s">
        <v>20</v>
      </c>
      <c r="C6" s="19"/>
      <c r="D6" s="11" t="s">
        <v>21</v>
      </c>
      <c r="E6" s="11" t="s">
        <v>22</v>
      </c>
      <c r="F6" s="11" t="s">
        <v>23</v>
      </c>
      <c r="G6" s="13">
        <v>1.97</v>
      </c>
      <c r="H6" s="11">
        <v>0.4</v>
      </c>
      <c r="I6" s="19">
        <v>2.3639999999999999</v>
      </c>
      <c r="J6" s="19"/>
      <c r="K6" s="13"/>
      <c r="L6" s="13"/>
      <c r="M6" s="9"/>
      <c r="N6" s="5">
        <v>177300</v>
      </c>
      <c r="O6" s="5">
        <v>212760</v>
      </c>
    </row>
    <row r="7" spans="1:15" s="6" customFormat="1" ht="15.75" x14ac:dyDescent="0.25">
      <c r="A7" s="13"/>
      <c r="B7" s="28"/>
      <c r="C7" s="29"/>
      <c r="D7" s="15"/>
      <c r="E7" s="15"/>
      <c r="F7" s="15"/>
      <c r="G7" s="4"/>
      <c r="H7" s="11"/>
      <c r="I7" s="28"/>
      <c r="J7" s="29"/>
      <c r="K7" s="11"/>
      <c r="L7" s="11"/>
      <c r="M7" s="9"/>
      <c r="N7" s="5"/>
      <c r="O7" s="5"/>
    </row>
    <row r="8" spans="1:15" s="6" customFormat="1" ht="15.75" x14ac:dyDescent="0.25">
      <c r="A8" s="12">
        <v>2</v>
      </c>
      <c r="B8" s="24" t="s">
        <v>28</v>
      </c>
      <c r="C8" s="24"/>
      <c r="D8" s="12"/>
      <c r="E8" s="12"/>
      <c r="F8" s="12"/>
      <c r="G8" s="14">
        <v>90000</v>
      </c>
      <c r="H8" s="24" t="s">
        <v>19</v>
      </c>
      <c r="I8" s="24"/>
      <c r="J8" s="24"/>
      <c r="K8" s="19"/>
      <c r="L8" s="19"/>
      <c r="M8" s="10"/>
      <c r="N8" s="5"/>
      <c r="O8" s="5"/>
    </row>
    <row r="9" spans="1:15" s="6" customFormat="1" ht="34.5" customHeight="1" x14ac:dyDescent="0.25">
      <c r="A9" s="13">
        <v>1</v>
      </c>
      <c r="B9" s="19" t="s">
        <v>138</v>
      </c>
      <c r="C9" s="19"/>
      <c r="D9" s="11" t="s">
        <v>29</v>
      </c>
      <c r="E9" s="9" t="s">
        <v>30</v>
      </c>
      <c r="F9" s="9" t="s">
        <v>23</v>
      </c>
      <c r="G9" s="9" t="s">
        <v>31</v>
      </c>
      <c r="H9" s="11"/>
      <c r="I9" s="19" t="s">
        <v>32</v>
      </c>
      <c r="J9" s="19"/>
      <c r="K9" s="19" t="s">
        <v>26</v>
      </c>
      <c r="L9" s="19"/>
      <c r="M9" s="10"/>
      <c r="N9" s="10" t="s">
        <v>33</v>
      </c>
      <c r="O9" s="10" t="s">
        <v>34</v>
      </c>
    </row>
    <row r="10" spans="1:15" s="6" customFormat="1" ht="15.75" x14ac:dyDescent="0.25">
      <c r="A10" s="13"/>
      <c r="B10" s="28"/>
      <c r="C10" s="29"/>
      <c r="D10" s="11"/>
      <c r="E10" s="11"/>
      <c r="F10" s="11"/>
      <c r="G10" s="11"/>
      <c r="H10" s="11"/>
      <c r="I10" s="28"/>
      <c r="J10" s="29"/>
      <c r="K10" s="9"/>
      <c r="L10" s="9"/>
      <c r="M10" s="10"/>
      <c r="N10" s="5"/>
      <c r="O10" s="5"/>
    </row>
    <row r="11" spans="1:15" s="6" customFormat="1" ht="15.75" x14ac:dyDescent="0.25">
      <c r="A11" s="10">
        <v>3</v>
      </c>
      <c r="B11" s="20" t="s">
        <v>137</v>
      </c>
      <c r="C11" s="20"/>
      <c r="D11" s="10"/>
      <c r="E11" s="10"/>
      <c r="F11" s="10"/>
      <c r="G11" s="14">
        <v>90000</v>
      </c>
      <c r="H11" s="24" t="s">
        <v>19</v>
      </c>
      <c r="I11" s="24"/>
      <c r="J11" s="24"/>
      <c r="K11" s="9"/>
      <c r="L11" s="9"/>
      <c r="M11" s="10"/>
      <c r="N11" s="5"/>
      <c r="O11" s="5"/>
    </row>
    <row r="12" spans="1:15" s="6" customFormat="1" ht="15.75" x14ac:dyDescent="0.25">
      <c r="A12" s="13">
        <v>2</v>
      </c>
      <c r="B12" s="19" t="s">
        <v>20</v>
      </c>
      <c r="C12" s="19"/>
      <c r="D12" s="11" t="s">
        <v>37</v>
      </c>
      <c r="E12" s="9" t="s">
        <v>35</v>
      </c>
      <c r="F12" s="9" t="s">
        <v>23</v>
      </c>
      <c r="G12" s="11">
        <v>0.29899999999999999</v>
      </c>
      <c r="H12" s="11"/>
      <c r="I12" s="19">
        <v>0.35880000000000001</v>
      </c>
      <c r="J12" s="19"/>
      <c r="K12" s="11"/>
      <c r="L12" s="11"/>
      <c r="M12" s="10"/>
      <c r="N12" s="5">
        <f>G12*G11</f>
        <v>26910</v>
      </c>
      <c r="O12" s="5">
        <f>I12*G11</f>
        <v>32292</v>
      </c>
    </row>
    <row r="13" spans="1:15" s="6" customFormat="1" ht="15.75" x14ac:dyDescent="0.25">
      <c r="A13" s="9"/>
      <c r="B13" s="26"/>
      <c r="C13" s="27"/>
      <c r="D13" s="9"/>
      <c r="E13" s="9"/>
      <c r="F13" s="9"/>
      <c r="G13" s="9"/>
      <c r="H13" s="9"/>
      <c r="I13" s="26"/>
      <c r="J13" s="27"/>
      <c r="K13" s="9"/>
      <c r="L13" s="9"/>
      <c r="M13" s="10"/>
      <c r="N13" s="5"/>
      <c r="O13" s="5"/>
    </row>
    <row r="14" spans="1:15" s="6" customFormat="1" ht="15.75" x14ac:dyDescent="0.25">
      <c r="A14" s="10">
        <v>4</v>
      </c>
      <c r="B14" s="20" t="str">
        <f>[1]TenderPosEmptyTemplate!$D$6</f>
        <v>Carbol fuchsin, 1,0%</v>
      </c>
      <c r="C14" s="20"/>
      <c r="D14" s="10"/>
      <c r="E14" s="10"/>
      <c r="F14" s="10"/>
      <c r="G14" s="14">
        <v>90</v>
      </c>
      <c r="H14" s="24" t="s">
        <v>39</v>
      </c>
      <c r="I14" s="24"/>
      <c r="J14" s="24"/>
      <c r="K14" s="9"/>
      <c r="L14" s="9"/>
      <c r="M14" s="10"/>
      <c r="N14" s="5"/>
      <c r="O14" s="5"/>
    </row>
    <row r="15" spans="1:15" s="6" customFormat="1" ht="15.75" x14ac:dyDescent="0.25">
      <c r="A15" s="13">
        <v>1</v>
      </c>
      <c r="B15" s="19" t="s">
        <v>20</v>
      </c>
      <c r="C15" s="19"/>
      <c r="D15" s="11" t="s">
        <v>40</v>
      </c>
      <c r="E15" s="9" t="s">
        <v>41</v>
      </c>
      <c r="F15" s="9" t="s">
        <v>42</v>
      </c>
      <c r="G15" s="11">
        <v>315</v>
      </c>
      <c r="H15" s="11"/>
      <c r="I15" s="19">
        <v>378</v>
      </c>
      <c r="J15" s="19"/>
      <c r="K15" s="19" t="s">
        <v>26</v>
      </c>
      <c r="L15" s="19"/>
      <c r="M15" s="10"/>
      <c r="N15" s="5">
        <f>G14*G15</f>
        <v>28350</v>
      </c>
      <c r="O15" s="5">
        <f>G14*I15</f>
        <v>34020</v>
      </c>
    </row>
    <row r="16" spans="1:15" s="6" customFormat="1" ht="15.75" x14ac:dyDescent="0.25">
      <c r="A16" s="10"/>
      <c r="B16" s="20"/>
      <c r="C16" s="20"/>
      <c r="D16" s="10"/>
      <c r="E16" s="10"/>
      <c r="F16" s="10"/>
      <c r="G16" s="10"/>
      <c r="H16" s="10"/>
      <c r="I16" s="20"/>
      <c r="J16" s="20"/>
      <c r="K16" s="9"/>
      <c r="L16" s="9"/>
      <c r="M16" s="10"/>
      <c r="N16" s="5"/>
      <c r="O16" s="5"/>
    </row>
    <row r="17" spans="1:15" s="6" customFormat="1" ht="15.75" x14ac:dyDescent="0.25">
      <c r="A17" s="10">
        <v>5</v>
      </c>
      <c r="B17" s="20" t="str">
        <f>[1]TenderPosEmptyTemplate!$D$7</f>
        <v>Acid sulfuric, H2SO4, 96-98%</v>
      </c>
      <c r="C17" s="20"/>
      <c r="D17" s="10"/>
      <c r="E17" s="10"/>
      <c r="F17" s="10"/>
      <c r="G17" s="14">
        <v>90</v>
      </c>
      <c r="H17" s="24" t="s">
        <v>39</v>
      </c>
      <c r="I17" s="24"/>
      <c r="J17" s="24"/>
      <c r="K17" s="9"/>
      <c r="L17" s="9"/>
      <c r="M17" s="10"/>
      <c r="N17" s="5"/>
      <c r="O17" s="5"/>
    </row>
    <row r="18" spans="1:15" s="6" customFormat="1" ht="33" customHeight="1" x14ac:dyDescent="0.25">
      <c r="A18" s="13">
        <v>1</v>
      </c>
      <c r="B18" s="19" t="s">
        <v>20</v>
      </c>
      <c r="C18" s="19"/>
      <c r="D18" s="11" t="s">
        <v>43</v>
      </c>
      <c r="E18" s="9" t="s">
        <v>44</v>
      </c>
      <c r="F18" s="9" t="s">
        <v>45</v>
      </c>
      <c r="G18" s="11">
        <v>180</v>
      </c>
      <c r="H18" s="11"/>
      <c r="I18" s="19">
        <v>216</v>
      </c>
      <c r="J18" s="19"/>
      <c r="K18" s="19" t="s">
        <v>26</v>
      </c>
      <c r="L18" s="19"/>
      <c r="M18" s="10"/>
      <c r="N18" s="5">
        <f>G17*G18</f>
        <v>16200</v>
      </c>
      <c r="O18" s="5">
        <f>G17*I18</f>
        <v>19440</v>
      </c>
    </row>
    <row r="19" spans="1:15" s="6" customFormat="1" ht="15.75" x14ac:dyDescent="0.25">
      <c r="A19" s="9" t="s">
        <v>1</v>
      </c>
      <c r="B19" s="20"/>
      <c r="C19" s="20"/>
      <c r="D19" s="10"/>
      <c r="E19" s="10"/>
      <c r="F19" s="10"/>
      <c r="G19" s="10"/>
      <c r="H19" s="10"/>
      <c r="I19" s="20"/>
      <c r="J19" s="20"/>
      <c r="K19" s="9"/>
      <c r="L19" s="9"/>
      <c r="M19" s="10"/>
      <c r="N19" s="5"/>
      <c r="O19" s="5"/>
    </row>
    <row r="20" spans="1:15" s="6" customFormat="1" ht="15.75" x14ac:dyDescent="0.25">
      <c r="A20" s="10">
        <v>6</v>
      </c>
      <c r="B20" s="20" t="str">
        <f>[1]TenderPosEmptyTemplate!$D$8</f>
        <v>Albastru de metilen, 0,1%</v>
      </c>
      <c r="C20" s="20"/>
      <c r="D20" s="10"/>
      <c r="E20" s="10"/>
      <c r="F20" s="10"/>
      <c r="G20" s="14">
        <v>90</v>
      </c>
      <c r="H20" s="24" t="s">
        <v>39</v>
      </c>
      <c r="I20" s="24"/>
      <c r="J20" s="24"/>
      <c r="K20" s="9"/>
      <c r="L20" s="9"/>
      <c r="M20" s="10"/>
      <c r="N20" s="5"/>
      <c r="O20" s="5"/>
    </row>
    <row r="21" spans="1:15" s="6" customFormat="1" ht="31.5" x14ac:dyDescent="0.25">
      <c r="A21" s="13">
        <v>1</v>
      </c>
      <c r="B21" s="19" t="s">
        <v>20</v>
      </c>
      <c r="C21" s="19"/>
      <c r="D21" s="11" t="s">
        <v>46</v>
      </c>
      <c r="E21" s="9" t="s">
        <v>41</v>
      </c>
      <c r="F21" s="9" t="s">
        <v>42</v>
      </c>
      <c r="G21" s="11">
        <v>315</v>
      </c>
      <c r="H21" s="11"/>
      <c r="I21" s="19">
        <v>378</v>
      </c>
      <c r="J21" s="19"/>
      <c r="K21" s="9" t="s">
        <v>47</v>
      </c>
      <c r="L21" s="9"/>
      <c r="M21" s="10"/>
      <c r="N21" s="5">
        <f>G20*G21</f>
        <v>28350</v>
      </c>
      <c r="O21" s="5">
        <f>G20*I21</f>
        <v>34020</v>
      </c>
    </row>
    <row r="22" spans="1:15" s="6" customFormat="1" ht="19.5" customHeight="1" x14ac:dyDescent="0.25">
      <c r="A22" s="10"/>
      <c r="B22" s="26"/>
      <c r="C22" s="27"/>
      <c r="D22" s="9"/>
      <c r="E22" s="9"/>
      <c r="F22" s="9"/>
      <c r="G22" s="9"/>
      <c r="H22" s="9"/>
      <c r="I22" s="26"/>
      <c r="J22" s="27"/>
      <c r="K22" s="9"/>
      <c r="L22" s="9"/>
      <c r="M22" s="10"/>
      <c r="N22" s="5"/>
      <c r="O22" s="5"/>
    </row>
    <row r="23" spans="1:15" s="6" customFormat="1" ht="38.25" customHeight="1" x14ac:dyDescent="0.25">
      <c r="A23" s="10">
        <v>7</v>
      </c>
      <c r="B23" s="20" t="str">
        <f>[1]TenderPosEmptyTemplate!$D$9</f>
        <v>Fuxină bazică pentru colorația Ziehl-Neelson, praf</v>
      </c>
      <c r="C23" s="20"/>
      <c r="D23" s="10"/>
      <c r="E23" s="10"/>
      <c r="F23" s="10"/>
      <c r="G23" s="14">
        <v>250</v>
      </c>
      <c r="H23" s="24" t="s">
        <v>67</v>
      </c>
      <c r="I23" s="24"/>
      <c r="J23" s="24"/>
      <c r="K23" s="9"/>
      <c r="L23" s="9"/>
      <c r="M23" s="10"/>
      <c r="N23" s="5"/>
      <c r="O23" s="5"/>
    </row>
    <row r="24" spans="1:15" s="6" customFormat="1" ht="28.5" customHeight="1" x14ac:dyDescent="0.25">
      <c r="A24" s="13">
        <v>1</v>
      </c>
      <c r="B24" s="19" t="s">
        <v>20</v>
      </c>
      <c r="C24" s="19"/>
      <c r="D24" s="11" t="s">
        <v>68</v>
      </c>
      <c r="E24" s="9" t="s">
        <v>69</v>
      </c>
      <c r="F24" s="9" t="s">
        <v>45</v>
      </c>
      <c r="G24" s="11">
        <v>13.95</v>
      </c>
      <c r="H24" s="11"/>
      <c r="I24" s="19">
        <v>16.739999999999998</v>
      </c>
      <c r="J24" s="19"/>
      <c r="K24" s="9" t="s">
        <v>48</v>
      </c>
      <c r="L24" s="9"/>
      <c r="M24" s="10"/>
      <c r="N24" s="5">
        <f>G23*G24</f>
        <v>3487.5</v>
      </c>
      <c r="O24" s="5">
        <f>G23*I24</f>
        <v>4185</v>
      </c>
    </row>
    <row r="25" spans="1:15" s="6" customFormat="1" ht="23.25" customHeight="1" x14ac:dyDescent="0.25">
      <c r="A25" s="10" t="s">
        <v>1</v>
      </c>
      <c r="B25" s="20"/>
      <c r="C25" s="20"/>
      <c r="D25" s="10"/>
      <c r="E25" s="10"/>
      <c r="F25" s="10"/>
      <c r="G25" s="10"/>
      <c r="H25" s="10"/>
      <c r="I25" s="21"/>
      <c r="J25" s="22"/>
      <c r="K25" s="9"/>
      <c r="L25" s="9"/>
      <c r="M25" s="10"/>
      <c r="N25" s="5"/>
      <c r="O25" s="5"/>
    </row>
    <row r="26" spans="1:15" s="6" customFormat="1" ht="15.75" x14ac:dyDescent="0.25">
      <c r="A26" s="10">
        <v>8</v>
      </c>
      <c r="B26" s="20" t="str">
        <f>[1]TenderPosEmptyTemplate!$D$10</f>
        <v>Fenol, cristale</v>
      </c>
      <c r="C26" s="20"/>
      <c r="D26" s="10"/>
      <c r="E26" s="10"/>
      <c r="F26" s="10"/>
      <c r="G26" s="14">
        <v>250</v>
      </c>
      <c r="H26" s="24" t="s">
        <v>67</v>
      </c>
      <c r="I26" s="24"/>
      <c r="J26" s="24"/>
      <c r="K26" s="9"/>
      <c r="L26" s="9"/>
      <c r="M26" s="10"/>
      <c r="N26" s="5"/>
      <c r="O26" s="5"/>
    </row>
    <row r="27" spans="1:15" s="6" customFormat="1" ht="24.75" customHeight="1" x14ac:dyDescent="0.25">
      <c r="A27" s="13">
        <v>1</v>
      </c>
      <c r="B27" s="19" t="s">
        <v>20</v>
      </c>
      <c r="C27" s="19"/>
      <c r="D27" s="11" t="s">
        <v>70</v>
      </c>
      <c r="E27" s="9" t="s">
        <v>44</v>
      </c>
      <c r="F27" s="9" t="s">
        <v>45</v>
      </c>
      <c r="G27" s="11">
        <v>3</v>
      </c>
      <c r="H27" s="11"/>
      <c r="I27" s="19">
        <v>3.6</v>
      </c>
      <c r="J27" s="19"/>
      <c r="K27" s="9" t="s">
        <v>49</v>
      </c>
      <c r="L27" s="9"/>
      <c r="M27" s="10"/>
      <c r="N27" s="5">
        <f>G26*G27</f>
        <v>750</v>
      </c>
      <c r="O27" s="5">
        <f>G26*I27</f>
        <v>900</v>
      </c>
    </row>
    <row r="28" spans="1:15" s="6" customFormat="1" ht="15.75" x14ac:dyDescent="0.25">
      <c r="A28" s="10"/>
      <c r="B28" s="20"/>
      <c r="C28" s="20"/>
      <c r="D28" s="10"/>
      <c r="E28" s="10"/>
      <c r="F28" s="10"/>
      <c r="G28" s="10"/>
      <c r="H28" s="10"/>
      <c r="I28" s="21"/>
      <c r="J28" s="22"/>
      <c r="K28" s="9"/>
      <c r="L28" s="9"/>
      <c r="M28" s="10"/>
      <c r="N28" s="5"/>
      <c r="O28" s="5"/>
    </row>
    <row r="29" spans="1:15" s="6" customFormat="1" ht="26.25" customHeight="1" x14ac:dyDescent="0.25">
      <c r="A29" s="10">
        <v>9</v>
      </c>
      <c r="B29" s="20" t="str">
        <f>[1]TenderPosEmptyTemplate!$C$11</f>
        <v>Albastru de metilen, praf</v>
      </c>
      <c r="C29" s="20"/>
      <c r="D29" s="10"/>
      <c r="E29" s="10"/>
      <c r="F29" s="10"/>
      <c r="G29" s="14">
        <v>200</v>
      </c>
      <c r="H29" s="24" t="s">
        <v>67</v>
      </c>
      <c r="I29" s="24"/>
      <c r="J29" s="24"/>
      <c r="K29" s="9"/>
      <c r="L29" s="9"/>
      <c r="M29" s="10"/>
      <c r="N29" s="5"/>
      <c r="O29" s="5"/>
    </row>
    <row r="30" spans="1:15" s="6" customFormat="1" ht="30" customHeight="1" x14ac:dyDescent="0.25">
      <c r="A30" s="13">
        <v>1</v>
      </c>
      <c r="B30" s="19" t="s">
        <v>38</v>
      </c>
      <c r="C30" s="19"/>
      <c r="D30" s="9" t="s">
        <v>129</v>
      </c>
      <c r="E30" s="9" t="s">
        <v>128</v>
      </c>
      <c r="F30" s="9" t="s">
        <v>24</v>
      </c>
      <c r="G30" s="11">
        <v>14.1655</v>
      </c>
      <c r="H30" s="11"/>
      <c r="I30" s="19">
        <v>16.9986</v>
      </c>
      <c r="J30" s="19"/>
      <c r="K30" s="11"/>
      <c r="L30" s="11"/>
      <c r="M30" s="10"/>
      <c r="N30" s="5">
        <f>G29*G30</f>
        <v>2833.1</v>
      </c>
      <c r="O30" s="5">
        <f>G29*I30</f>
        <v>3399.72</v>
      </c>
    </row>
    <row r="31" spans="1:15" s="6" customFormat="1" ht="15.75" x14ac:dyDescent="0.25">
      <c r="A31" s="10" t="s">
        <v>1</v>
      </c>
      <c r="B31" s="20"/>
      <c r="C31" s="20"/>
      <c r="D31" s="10"/>
      <c r="E31" s="10"/>
      <c r="F31" s="10"/>
      <c r="G31" s="10"/>
      <c r="H31" s="10"/>
      <c r="I31" s="21"/>
      <c r="J31" s="22"/>
      <c r="K31" s="9"/>
      <c r="L31" s="9"/>
      <c r="M31" s="10"/>
      <c r="N31" s="5"/>
      <c r="O31" s="5"/>
    </row>
    <row r="32" spans="1:15" s="6" customFormat="1" ht="15.75" x14ac:dyDescent="0.25">
      <c r="A32" s="10">
        <v>10</v>
      </c>
      <c r="B32" s="20" t="str">
        <f>[1]TenderPosEmptyTemplate!$D$12</f>
        <v>Acid clorhidric</v>
      </c>
      <c r="C32" s="20"/>
      <c r="D32" s="10"/>
      <c r="E32" s="10"/>
      <c r="F32" s="10"/>
      <c r="G32" s="14">
        <v>10</v>
      </c>
      <c r="H32" s="24" t="s">
        <v>39</v>
      </c>
      <c r="I32" s="24"/>
      <c r="J32" s="24"/>
      <c r="K32" s="9"/>
      <c r="L32" s="9"/>
      <c r="M32" s="10"/>
      <c r="N32" s="5"/>
      <c r="O32" s="5"/>
    </row>
    <row r="33" spans="1:15" s="6" customFormat="1" ht="31.5" x14ac:dyDescent="0.25">
      <c r="A33" s="13">
        <v>1</v>
      </c>
      <c r="B33" s="19" t="s">
        <v>20</v>
      </c>
      <c r="C33" s="19"/>
      <c r="D33" s="11" t="s">
        <v>71</v>
      </c>
      <c r="E33" s="9" t="s">
        <v>44</v>
      </c>
      <c r="F33" s="9" t="s">
        <v>45</v>
      </c>
      <c r="G33" s="9">
        <v>137.5</v>
      </c>
      <c r="H33" s="9"/>
      <c r="I33" s="18">
        <v>165</v>
      </c>
      <c r="J33" s="18"/>
      <c r="K33" s="9" t="s">
        <v>50</v>
      </c>
      <c r="L33" s="9"/>
      <c r="M33" s="10"/>
      <c r="N33" s="5">
        <f>G32*G33</f>
        <v>1375</v>
      </c>
      <c r="O33" s="5">
        <f>G32*I33</f>
        <v>1650</v>
      </c>
    </row>
    <row r="34" spans="1:15" s="6" customFormat="1" ht="15.75" x14ac:dyDescent="0.25">
      <c r="A34" s="10"/>
      <c r="B34" s="18"/>
      <c r="C34" s="18"/>
      <c r="D34" s="10"/>
      <c r="E34" s="10"/>
      <c r="F34" s="10"/>
      <c r="G34" s="10"/>
      <c r="H34" s="10"/>
      <c r="I34" s="20"/>
      <c r="J34" s="20"/>
      <c r="K34" s="9"/>
      <c r="L34" s="9"/>
      <c r="M34" s="10"/>
      <c r="N34" s="5"/>
      <c r="O34" s="5"/>
    </row>
    <row r="35" spans="1:15" s="6" customFormat="1" ht="31.5" customHeight="1" x14ac:dyDescent="0.25">
      <c r="A35" s="10">
        <v>11</v>
      </c>
      <c r="B35" s="20" t="str">
        <f>[1]TenderPosEmptyTemplate!$D$13</f>
        <v>Ulei de imersie pentru microscopia optică</v>
      </c>
      <c r="C35" s="20"/>
      <c r="D35" s="10"/>
      <c r="E35" s="10"/>
      <c r="F35" s="10"/>
      <c r="G35" s="14">
        <v>10</v>
      </c>
      <c r="H35" s="24" t="s">
        <v>39</v>
      </c>
      <c r="I35" s="24"/>
      <c r="J35" s="24"/>
      <c r="K35" s="9"/>
      <c r="L35" s="9"/>
      <c r="M35" s="10"/>
      <c r="N35" s="5"/>
      <c r="O35" s="5"/>
    </row>
    <row r="36" spans="1:15" s="6" customFormat="1" ht="30.75" customHeight="1" x14ac:dyDescent="0.25">
      <c r="A36" s="13">
        <v>1</v>
      </c>
      <c r="B36" s="19" t="s">
        <v>20</v>
      </c>
      <c r="C36" s="19"/>
      <c r="D36" s="11">
        <v>14005304</v>
      </c>
      <c r="E36" s="9" t="s">
        <v>72</v>
      </c>
      <c r="F36" s="9" t="s">
        <v>136</v>
      </c>
      <c r="G36" s="9">
        <v>198</v>
      </c>
      <c r="H36" s="9"/>
      <c r="I36" s="18">
        <v>237.6</v>
      </c>
      <c r="J36" s="18"/>
      <c r="K36" s="9" t="s">
        <v>51</v>
      </c>
      <c r="L36" s="9"/>
      <c r="M36" s="10"/>
      <c r="N36" s="5">
        <f>G35*G36</f>
        <v>1980</v>
      </c>
      <c r="O36" s="5">
        <f>G35*I36</f>
        <v>2376</v>
      </c>
    </row>
    <row r="37" spans="1:15" s="6" customFormat="1" ht="15.75" x14ac:dyDescent="0.25">
      <c r="A37" s="10"/>
      <c r="B37" s="20"/>
      <c r="C37" s="20"/>
      <c r="D37" s="10"/>
      <c r="E37" s="10"/>
      <c r="F37" s="10"/>
      <c r="G37" s="10"/>
      <c r="H37" s="10"/>
      <c r="I37" s="20"/>
      <c r="J37" s="20"/>
      <c r="K37" s="9"/>
      <c r="L37" s="9"/>
      <c r="M37" s="10"/>
      <c r="N37" s="5"/>
      <c r="O37" s="5"/>
    </row>
    <row r="38" spans="1:15" s="6" customFormat="1" ht="28.5" customHeight="1" x14ac:dyDescent="0.25">
      <c r="A38" s="10">
        <v>12</v>
      </c>
      <c r="B38" s="20" t="str">
        <f>[1]TenderPosEmptyTemplate!$D$14</f>
        <v>Spiritus aethylicus 96% (Etanol)</v>
      </c>
      <c r="C38" s="20"/>
      <c r="D38" s="10"/>
      <c r="E38" s="10"/>
      <c r="F38" s="10"/>
      <c r="G38" s="14">
        <v>150</v>
      </c>
      <c r="H38" s="24" t="s">
        <v>39</v>
      </c>
      <c r="I38" s="24"/>
      <c r="J38" s="24"/>
      <c r="K38" s="9"/>
      <c r="L38" s="9"/>
      <c r="M38" s="10"/>
      <c r="N38" s="5"/>
      <c r="O38" s="5"/>
    </row>
    <row r="39" spans="1:15" s="6" customFormat="1" ht="15.75" x14ac:dyDescent="0.25">
      <c r="A39" s="10"/>
      <c r="B39" s="20" t="s">
        <v>133</v>
      </c>
      <c r="C39" s="20"/>
      <c r="D39" s="20"/>
      <c r="E39" s="20"/>
      <c r="F39" s="20"/>
      <c r="G39" s="20"/>
      <c r="H39" s="20"/>
      <c r="I39" s="20"/>
      <c r="J39" s="20"/>
      <c r="K39" s="9"/>
      <c r="L39" s="9"/>
      <c r="M39" s="10"/>
      <c r="N39" s="5"/>
      <c r="O39" s="5"/>
    </row>
    <row r="40" spans="1:15" s="6" customFormat="1" ht="15.75" x14ac:dyDescent="0.25">
      <c r="A40" s="10"/>
      <c r="B40" s="21"/>
      <c r="C40" s="22"/>
      <c r="D40" s="10"/>
      <c r="E40" s="10"/>
      <c r="F40" s="10"/>
      <c r="G40" s="10"/>
      <c r="H40" s="10"/>
      <c r="I40" s="21"/>
      <c r="J40" s="22"/>
      <c r="K40" s="9"/>
      <c r="L40" s="9"/>
      <c r="M40" s="10"/>
      <c r="N40" s="5"/>
      <c r="O40" s="5"/>
    </row>
    <row r="41" spans="1:15" s="6" customFormat="1" ht="15.75" x14ac:dyDescent="0.25">
      <c r="A41" s="10">
        <v>13</v>
      </c>
      <c r="B41" s="20" t="str">
        <f>[1]TenderPosEmptyTemplate!$D$15</f>
        <v>Markere</v>
      </c>
      <c r="C41" s="20"/>
      <c r="D41" s="10"/>
      <c r="E41" s="10"/>
      <c r="F41" s="10"/>
      <c r="G41" s="14">
        <v>130</v>
      </c>
      <c r="H41" s="24" t="s">
        <v>19</v>
      </c>
      <c r="I41" s="24"/>
      <c r="J41" s="24"/>
      <c r="K41" s="9"/>
      <c r="L41" s="9"/>
      <c r="M41" s="10"/>
      <c r="N41" s="5"/>
      <c r="O41" s="5"/>
    </row>
    <row r="42" spans="1:15" s="6" customFormat="1" ht="28.5" customHeight="1" x14ac:dyDescent="0.25">
      <c r="A42" s="13">
        <v>1</v>
      </c>
      <c r="B42" s="19" t="s">
        <v>27</v>
      </c>
      <c r="C42" s="19"/>
      <c r="D42" s="11">
        <v>14605</v>
      </c>
      <c r="E42" s="9" t="s">
        <v>36</v>
      </c>
      <c r="F42" s="9" t="s">
        <v>24</v>
      </c>
      <c r="G42" s="9">
        <v>39.799999999999997</v>
      </c>
      <c r="H42" s="9"/>
      <c r="I42" s="18">
        <v>47.76</v>
      </c>
      <c r="J42" s="18"/>
      <c r="K42" s="9" t="s">
        <v>52</v>
      </c>
      <c r="L42" s="9"/>
      <c r="M42" s="10"/>
      <c r="N42" s="5">
        <f>G41*G42</f>
        <v>5174</v>
      </c>
      <c r="O42" s="5">
        <f>G41*I42</f>
        <v>6208.8</v>
      </c>
    </row>
    <row r="43" spans="1:15" s="6" customFormat="1" ht="15.75" x14ac:dyDescent="0.25">
      <c r="A43" s="10"/>
      <c r="B43" s="20"/>
      <c r="C43" s="20"/>
      <c r="D43" s="10"/>
      <c r="E43" s="10"/>
      <c r="F43" s="10"/>
      <c r="G43" s="10"/>
      <c r="H43" s="10"/>
      <c r="I43" s="20"/>
      <c r="J43" s="20"/>
      <c r="K43" s="9"/>
      <c r="L43" s="9"/>
      <c r="M43" s="10"/>
      <c r="N43" s="5"/>
      <c r="O43" s="5"/>
    </row>
    <row r="44" spans="1:15" s="6" customFormat="1" ht="15.75" x14ac:dyDescent="0.25">
      <c r="A44" s="10">
        <v>14</v>
      </c>
      <c r="B44" s="20" t="str">
        <f>[1]TenderPosEmptyTemplate!$D$16</f>
        <v>Hîrtie de filtru</v>
      </c>
      <c r="C44" s="20"/>
      <c r="D44" s="10"/>
      <c r="E44" s="10"/>
      <c r="F44" s="10"/>
      <c r="G44" s="14">
        <v>900</v>
      </c>
      <c r="H44" s="24" t="s">
        <v>19</v>
      </c>
      <c r="I44" s="24"/>
      <c r="J44" s="24"/>
      <c r="K44" s="9"/>
      <c r="L44" s="9"/>
      <c r="M44" s="10"/>
      <c r="N44" s="5"/>
      <c r="O44" s="5"/>
    </row>
    <row r="45" spans="1:15" s="6" customFormat="1" ht="36" customHeight="1" x14ac:dyDescent="0.25">
      <c r="A45" s="13">
        <v>1</v>
      </c>
      <c r="B45" s="19" t="s">
        <v>20</v>
      </c>
      <c r="C45" s="19"/>
      <c r="D45" s="11" t="s">
        <v>73</v>
      </c>
      <c r="E45" s="9" t="s">
        <v>74</v>
      </c>
      <c r="F45" s="9" t="s">
        <v>75</v>
      </c>
      <c r="G45" s="9">
        <v>47.9</v>
      </c>
      <c r="H45" s="9"/>
      <c r="I45" s="18">
        <v>57.48</v>
      </c>
      <c r="J45" s="18"/>
      <c r="K45" s="9" t="s">
        <v>53</v>
      </c>
      <c r="L45" s="9"/>
      <c r="M45" s="10"/>
      <c r="N45" s="5">
        <f>G44*G45</f>
        <v>43110</v>
      </c>
      <c r="O45" s="5">
        <f>G44*I45</f>
        <v>51732</v>
      </c>
    </row>
    <row r="46" spans="1:15" s="6" customFormat="1" ht="15.75" x14ac:dyDescent="0.25">
      <c r="A46" s="10"/>
      <c r="B46" s="20"/>
      <c r="C46" s="20"/>
      <c r="D46" s="10"/>
      <c r="E46" s="10"/>
      <c r="F46" s="10"/>
      <c r="G46" s="10"/>
      <c r="H46" s="10"/>
      <c r="I46" s="20"/>
      <c r="J46" s="20"/>
      <c r="K46" s="9"/>
      <c r="L46" s="9"/>
      <c r="M46" s="10"/>
      <c r="N46" s="5"/>
      <c r="O46" s="5"/>
    </row>
    <row r="47" spans="1:15" s="6" customFormat="1" ht="15.75" x14ac:dyDescent="0.25">
      <c r="A47" s="10">
        <v>15</v>
      </c>
      <c r="B47" s="20" t="str">
        <f>[1]TenderPosEmptyTemplate!$D$17</f>
        <v>Timer</v>
      </c>
      <c r="C47" s="20"/>
      <c r="D47" s="10"/>
      <c r="E47" s="10"/>
      <c r="F47" s="10"/>
      <c r="G47" s="14">
        <v>60</v>
      </c>
      <c r="H47" s="24" t="s">
        <v>19</v>
      </c>
      <c r="I47" s="24"/>
      <c r="J47" s="24"/>
      <c r="K47" s="9"/>
      <c r="L47" s="9"/>
      <c r="M47" s="10"/>
      <c r="N47" s="5"/>
      <c r="O47" s="5"/>
    </row>
    <row r="48" spans="1:15" s="6" customFormat="1" ht="15.75" x14ac:dyDescent="0.25">
      <c r="A48" s="9">
        <v>1</v>
      </c>
      <c r="B48" s="19" t="s">
        <v>20</v>
      </c>
      <c r="C48" s="19"/>
      <c r="D48" s="9" t="s">
        <v>76</v>
      </c>
      <c r="E48" s="9" t="s">
        <v>77</v>
      </c>
      <c r="F48" s="9" t="s">
        <v>55</v>
      </c>
      <c r="G48" s="9">
        <v>180</v>
      </c>
      <c r="H48" s="9"/>
      <c r="I48" s="18">
        <v>216</v>
      </c>
      <c r="J48" s="18"/>
      <c r="K48" s="9" t="s">
        <v>54</v>
      </c>
      <c r="L48" s="9"/>
      <c r="M48" s="10"/>
      <c r="N48" s="5">
        <f>G47*G48</f>
        <v>10800</v>
      </c>
      <c r="O48" s="5">
        <f>G47*I48</f>
        <v>12960</v>
      </c>
    </row>
    <row r="49" spans="1:15" s="6" customFormat="1" ht="15.75" x14ac:dyDescent="0.25">
      <c r="A49" s="10"/>
      <c r="B49" s="20"/>
      <c r="C49" s="20"/>
      <c r="D49" s="10"/>
      <c r="E49" s="10"/>
      <c r="F49" s="10"/>
      <c r="G49" s="10"/>
      <c r="H49" s="20"/>
      <c r="I49" s="20"/>
      <c r="J49" s="20"/>
      <c r="K49" s="9"/>
      <c r="L49" s="9"/>
      <c r="M49" s="10"/>
      <c r="N49" s="5"/>
      <c r="O49" s="5"/>
    </row>
    <row r="50" spans="1:15" s="6" customFormat="1" ht="15.75" x14ac:dyDescent="0.25">
      <c r="A50" s="10">
        <v>16</v>
      </c>
      <c r="B50" s="20" t="str">
        <f>[1]TenderPosEmptyTemplate!$D$18</f>
        <v xml:space="preserve">Termometru </v>
      </c>
      <c r="C50" s="20"/>
      <c r="D50" s="10"/>
      <c r="E50" s="10"/>
      <c r="F50" s="10"/>
      <c r="G50" s="14">
        <v>10</v>
      </c>
      <c r="H50" s="24" t="s">
        <v>19</v>
      </c>
      <c r="I50" s="24"/>
      <c r="J50" s="24"/>
      <c r="K50" s="9"/>
      <c r="L50" s="9"/>
      <c r="M50" s="10"/>
      <c r="N50" s="5"/>
      <c r="O50" s="5"/>
    </row>
    <row r="51" spans="1:15" s="6" customFormat="1" ht="17.25" customHeight="1" x14ac:dyDescent="0.25">
      <c r="A51" s="10"/>
      <c r="B51" s="20" t="s">
        <v>133</v>
      </c>
      <c r="C51" s="20"/>
      <c r="D51" s="20"/>
      <c r="E51" s="20"/>
      <c r="F51" s="20"/>
      <c r="G51" s="20"/>
      <c r="H51" s="20"/>
      <c r="I51" s="20"/>
      <c r="J51" s="20"/>
      <c r="K51" s="9"/>
      <c r="L51" s="9"/>
      <c r="M51" s="10"/>
      <c r="N51" s="5"/>
      <c r="O51" s="5"/>
    </row>
    <row r="52" spans="1:15" s="6" customFormat="1" ht="17.25" customHeight="1" x14ac:dyDescent="0.25">
      <c r="A52" s="10"/>
      <c r="B52" s="21"/>
      <c r="C52" s="22"/>
      <c r="D52" s="10"/>
      <c r="E52" s="10"/>
      <c r="F52" s="10"/>
      <c r="G52" s="10"/>
      <c r="H52" s="10"/>
      <c r="I52" s="21"/>
      <c r="J52" s="22"/>
      <c r="K52" s="9"/>
      <c r="L52" s="9"/>
      <c r="M52" s="10"/>
      <c r="N52" s="5"/>
      <c r="O52" s="5"/>
    </row>
    <row r="53" spans="1:15" s="6" customFormat="1" ht="15.75" x14ac:dyDescent="0.25">
      <c r="A53" s="10">
        <v>17</v>
      </c>
      <c r="B53" s="20" t="str">
        <f>[1]TenderPosEmptyTemplate!$D$19</f>
        <v>Boxe pentru păstrarea lamelor</v>
      </c>
      <c r="C53" s="20"/>
      <c r="D53" s="10"/>
      <c r="E53" s="10"/>
      <c r="F53" s="10"/>
      <c r="G53" s="14">
        <v>60</v>
      </c>
      <c r="H53" s="24" t="s">
        <v>19</v>
      </c>
      <c r="I53" s="24"/>
      <c r="J53" s="24"/>
      <c r="K53" s="9"/>
      <c r="L53" s="9"/>
      <c r="M53" s="10"/>
      <c r="N53" s="5"/>
      <c r="O53" s="5"/>
    </row>
    <row r="54" spans="1:15" s="6" customFormat="1" ht="30.75" customHeight="1" x14ac:dyDescent="0.25">
      <c r="A54" s="9">
        <v>1</v>
      </c>
      <c r="B54" s="19" t="s">
        <v>138</v>
      </c>
      <c r="C54" s="19"/>
      <c r="D54" s="15" t="s">
        <v>78</v>
      </c>
      <c r="E54" s="16" t="s">
        <v>30</v>
      </c>
      <c r="F54" s="9" t="s">
        <v>23</v>
      </c>
      <c r="G54" s="16">
        <v>24.45</v>
      </c>
      <c r="H54" s="11"/>
      <c r="I54" s="19">
        <v>29.34</v>
      </c>
      <c r="J54" s="19"/>
      <c r="K54" s="9">
        <v>198</v>
      </c>
      <c r="L54" s="9"/>
      <c r="M54" s="10"/>
      <c r="N54" s="5">
        <f>G53*G54</f>
        <v>1467</v>
      </c>
      <c r="O54" s="5">
        <f>G53*I54</f>
        <v>1760.4</v>
      </c>
    </row>
    <row r="55" spans="1:15" s="6" customFormat="1" ht="15.75" x14ac:dyDescent="0.25">
      <c r="A55" s="10"/>
      <c r="B55" s="20"/>
      <c r="C55" s="20"/>
      <c r="D55" s="10"/>
      <c r="E55" s="10"/>
      <c r="F55" s="10"/>
      <c r="G55" s="10"/>
      <c r="H55" s="10"/>
      <c r="I55" s="20"/>
      <c r="J55" s="20"/>
      <c r="K55" s="9"/>
      <c r="L55" s="9"/>
      <c r="M55" s="10"/>
      <c r="N55" s="5"/>
      <c r="O55" s="5"/>
    </row>
    <row r="56" spans="1:15" s="6" customFormat="1" ht="50.25" customHeight="1" x14ac:dyDescent="0.25">
      <c r="A56" s="10">
        <v>18</v>
      </c>
      <c r="B56" s="20" t="str">
        <f>[1]TenderPosEmptyTemplate!$D$20</f>
        <v>Mănuși medicale, de unică folosință, din latex, fără pudră</v>
      </c>
      <c r="C56" s="20"/>
      <c r="D56" s="10"/>
      <c r="E56" s="10"/>
      <c r="F56" s="10"/>
      <c r="G56" s="14">
        <v>20000</v>
      </c>
      <c r="H56" s="24" t="s">
        <v>19</v>
      </c>
      <c r="I56" s="24"/>
      <c r="J56" s="24"/>
      <c r="K56" s="9"/>
      <c r="L56" s="9"/>
      <c r="M56" s="10"/>
      <c r="N56" s="5"/>
      <c r="O56" s="5"/>
    </row>
    <row r="57" spans="1:15" s="6" customFormat="1" ht="59.25" customHeight="1" x14ac:dyDescent="0.25">
      <c r="A57" s="9">
        <v>1</v>
      </c>
      <c r="B57" s="18" t="s">
        <v>25</v>
      </c>
      <c r="C57" s="18"/>
      <c r="D57" s="9" t="str">
        <f>[2]Лист1!$E$11</f>
        <v xml:space="preserve">Manusi n/s latex p/u exam fara pudra M (TG MEDICAL) N8 </v>
      </c>
      <c r="E57" s="9" t="str">
        <f>[2]Лист1!$G$11</f>
        <v>Top Glove Medical SDN.BHD</v>
      </c>
      <c r="F57" s="9" t="str">
        <f>[2]Лист1!$F$11</f>
        <v>Malaiezia</v>
      </c>
      <c r="G57" s="13">
        <f>[3]Лист1!$G$11</f>
        <v>2.15</v>
      </c>
      <c r="H57" s="11"/>
      <c r="I57" s="19">
        <f>[3]Лист1!$H$11</f>
        <v>2.58</v>
      </c>
      <c r="J57" s="19"/>
      <c r="K57" s="9">
        <v>195</v>
      </c>
      <c r="L57" s="9"/>
      <c r="M57" s="10"/>
      <c r="N57" s="5">
        <f>G56*G57</f>
        <v>43000</v>
      </c>
      <c r="O57" s="5">
        <f>G56*I57</f>
        <v>51600</v>
      </c>
    </row>
    <row r="58" spans="1:15" s="6" customFormat="1" ht="15.75" x14ac:dyDescent="0.25">
      <c r="A58" s="10"/>
      <c r="B58" s="21"/>
      <c r="C58" s="22"/>
      <c r="D58" s="10"/>
      <c r="E58" s="10"/>
      <c r="F58" s="10"/>
      <c r="G58" s="10"/>
      <c r="H58" s="10"/>
      <c r="I58" s="20"/>
      <c r="J58" s="20"/>
      <c r="K58" s="9"/>
      <c r="L58" s="9"/>
      <c r="M58" s="10"/>
      <c r="N58" s="5"/>
      <c r="O58" s="5"/>
    </row>
    <row r="59" spans="1:15" s="6" customFormat="1" ht="30.75" customHeight="1" x14ac:dyDescent="0.25">
      <c r="A59" s="10">
        <v>19</v>
      </c>
      <c r="B59" s="20" t="str">
        <f>[1]TenderPosEmptyTemplate!$D$21</f>
        <v>Suport pentru tuburi de 50 ml</v>
      </c>
      <c r="C59" s="20"/>
      <c r="D59" s="10"/>
      <c r="E59" s="10"/>
      <c r="F59" s="10"/>
      <c r="G59" s="14">
        <v>100</v>
      </c>
      <c r="H59" s="24" t="s">
        <v>19</v>
      </c>
      <c r="I59" s="24"/>
      <c r="J59" s="24"/>
      <c r="K59" s="9"/>
      <c r="L59" s="9"/>
      <c r="M59" s="10"/>
      <c r="N59" s="5"/>
      <c r="O59" s="5"/>
    </row>
    <row r="60" spans="1:15" s="6" customFormat="1" ht="31.5" x14ac:dyDescent="0.25">
      <c r="A60" s="9">
        <v>1</v>
      </c>
      <c r="B60" s="19" t="s">
        <v>138</v>
      </c>
      <c r="C60" s="19"/>
      <c r="D60" s="15" t="s">
        <v>79</v>
      </c>
      <c r="E60" s="16" t="s">
        <v>30</v>
      </c>
      <c r="F60" s="9" t="s">
        <v>23</v>
      </c>
      <c r="G60" s="9">
        <v>55</v>
      </c>
      <c r="H60" s="9"/>
      <c r="I60" s="18">
        <v>66</v>
      </c>
      <c r="J60" s="18"/>
      <c r="K60" s="9" t="s">
        <v>56</v>
      </c>
      <c r="L60" s="9"/>
      <c r="M60" s="10"/>
      <c r="N60" s="5">
        <f>G59*G60</f>
        <v>5500</v>
      </c>
      <c r="O60" s="5">
        <f>G59*I60</f>
        <v>6600</v>
      </c>
    </row>
    <row r="61" spans="1:15" s="6" customFormat="1" ht="15.75" x14ac:dyDescent="0.25">
      <c r="A61" s="10"/>
      <c r="B61" s="21"/>
      <c r="C61" s="22"/>
      <c r="D61" s="10"/>
      <c r="E61" s="10"/>
      <c r="F61" s="10"/>
      <c r="G61" s="10"/>
      <c r="H61" s="10"/>
      <c r="I61" s="20"/>
      <c r="J61" s="20"/>
      <c r="K61" s="9"/>
      <c r="L61" s="9"/>
      <c r="M61" s="10"/>
      <c r="N61" s="5"/>
      <c r="O61" s="5"/>
    </row>
    <row r="62" spans="1:15" s="6" customFormat="1" ht="40.5" customHeight="1" x14ac:dyDescent="0.25">
      <c r="A62" s="10">
        <v>20</v>
      </c>
      <c r="B62" s="20" t="str">
        <f>[1]TenderPosEmptyTemplate!$D$22</f>
        <v>Suport pentru tuburi de 20x28 mm</v>
      </c>
      <c r="C62" s="20"/>
      <c r="D62" s="10"/>
      <c r="E62" s="10"/>
      <c r="F62" s="10"/>
      <c r="G62" s="14">
        <v>50</v>
      </c>
      <c r="H62" s="24" t="s">
        <v>57</v>
      </c>
      <c r="I62" s="24"/>
      <c r="J62" s="24"/>
      <c r="K62" s="9"/>
      <c r="L62" s="9"/>
      <c r="M62" s="10"/>
      <c r="N62" s="5"/>
      <c r="O62" s="5"/>
    </row>
    <row r="63" spans="1:15" s="6" customFormat="1" ht="15.75" x14ac:dyDescent="0.25">
      <c r="A63" s="9">
        <v>1</v>
      </c>
      <c r="B63" s="18" t="s">
        <v>20</v>
      </c>
      <c r="C63" s="18"/>
      <c r="D63" s="9">
        <v>27191</v>
      </c>
      <c r="E63" s="9" t="s">
        <v>35</v>
      </c>
      <c r="F63" s="9" t="s">
        <v>23</v>
      </c>
      <c r="G63" s="13">
        <v>35</v>
      </c>
      <c r="H63" s="11"/>
      <c r="I63" s="19">
        <v>42</v>
      </c>
      <c r="J63" s="19"/>
      <c r="K63" s="9">
        <v>533</v>
      </c>
      <c r="L63" s="9"/>
      <c r="M63" s="10"/>
      <c r="N63" s="5">
        <f>G62*G63</f>
        <v>1750</v>
      </c>
      <c r="O63" s="5">
        <f>G62*I63</f>
        <v>2100</v>
      </c>
    </row>
    <row r="64" spans="1:15" s="6" customFormat="1" ht="15.75" x14ac:dyDescent="0.25">
      <c r="A64" s="10"/>
      <c r="B64" s="21"/>
      <c r="C64" s="22"/>
      <c r="D64" s="10"/>
      <c r="E64" s="10"/>
      <c r="F64" s="10"/>
      <c r="G64" s="10"/>
      <c r="H64" s="10"/>
      <c r="I64" s="21"/>
      <c r="J64" s="22"/>
      <c r="K64" s="9"/>
      <c r="L64" s="9"/>
      <c r="M64" s="10"/>
      <c r="N64" s="5"/>
      <c r="O64" s="5"/>
    </row>
    <row r="65" spans="1:15" s="6" customFormat="1" ht="15.75" x14ac:dyDescent="0.25">
      <c r="A65" s="10">
        <v>21</v>
      </c>
      <c r="B65" s="20" t="str">
        <f>[1]TenderPosEmptyTemplate!$D$23</f>
        <v>Spirtiere</v>
      </c>
      <c r="C65" s="20"/>
      <c r="D65" s="10"/>
      <c r="E65" s="10"/>
      <c r="F65" s="10"/>
      <c r="G65" s="14">
        <v>20</v>
      </c>
      <c r="H65" s="24" t="s">
        <v>57</v>
      </c>
      <c r="I65" s="24"/>
      <c r="J65" s="24"/>
      <c r="K65" s="9"/>
      <c r="L65" s="9"/>
      <c r="M65" s="10"/>
      <c r="N65" s="5"/>
      <c r="O65" s="5"/>
    </row>
    <row r="66" spans="1:15" s="6" customFormat="1" ht="30" customHeight="1" x14ac:dyDescent="0.25">
      <c r="A66" s="9">
        <v>1</v>
      </c>
      <c r="B66" s="18" t="s">
        <v>20</v>
      </c>
      <c r="C66" s="18"/>
      <c r="D66" s="9">
        <v>1381</v>
      </c>
      <c r="E66" s="9" t="s">
        <v>35</v>
      </c>
      <c r="F66" s="9" t="s">
        <v>23</v>
      </c>
      <c r="G66" s="13">
        <v>50</v>
      </c>
      <c r="H66" s="11"/>
      <c r="I66" s="19">
        <v>60</v>
      </c>
      <c r="J66" s="19"/>
      <c r="K66" s="9">
        <v>479</v>
      </c>
      <c r="L66" s="9"/>
      <c r="M66" s="10"/>
      <c r="N66" s="5">
        <f>G65*G66</f>
        <v>1000</v>
      </c>
      <c r="O66" s="5">
        <f>G65*I66</f>
        <v>1200</v>
      </c>
    </row>
    <row r="67" spans="1:15" s="6" customFormat="1" ht="15.75" x14ac:dyDescent="0.25">
      <c r="A67" s="10"/>
      <c r="B67" s="21"/>
      <c r="C67" s="22"/>
      <c r="D67" s="10"/>
      <c r="E67" s="10"/>
      <c r="F67" s="10"/>
      <c r="G67" s="10"/>
      <c r="H67" s="10"/>
      <c r="I67" s="21"/>
      <c r="J67" s="22"/>
      <c r="K67" s="9"/>
      <c r="L67" s="9"/>
      <c r="M67" s="10"/>
      <c r="N67" s="5"/>
      <c r="O67" s="5"/>
    </row>
    <row r="68" spans="1:15" s="6" customFormat="1" ht="28.5" customHeight="1" x14ac:dyDescent="0.25">
      <c r="A68" s="10">
        <v>22</v>
      </c>
      <c r="B68" s="20" t="str">
        <f>[1]TenderPosEmptyTemplate!$D$24</f>
        <v>Pipete de transfer Pasteur</v>
      </c>
      <c r="C68" s="20"/>
      <c r="D68" s="10"/>
      <c r="E68" s="10"/>
      <c r="F68" s="10"/>
      <c r="G68" s="14">
        <v>15000</v>
      </c>
      <c r="H68" s="24" t="s">
        <v>57</v>
      </c>
      <c r="I68" s="24"/>
      <c r="J68" s="24"/>
      <c r="K68" s="9"/>
      <c r="L68" s="9"/>
      <c r="M68" s="10"/>
      <c r="N68" s="5"/>
      <c r="O68" s="5"/>
    </row>
    <row r="69" spans="1:15" s="6" customFormat="1" ht="78.75" x14ac:dyDescent="0.25">
      <c r="A69" s="9">
        <v>1</v>
      </c>
      <c r="B69" s="18" t="s">
        <v>25</v>
      </c>
      <c r="C69" s="18"/>
      <c r="D69" s="9" t="str">
        <f>[2]Лист1!$E$12</f>
        <v xml:space="preserve">Pipeta Pasteur 3ml </v>
      </c>
      <c r="E69" s="9" t="str">
        <f>[2]Лист1!$G$12</f>
        <v>Haimen Shengbang Laboratory Equipment Co., Ltd</v>
      </c>
      <c r="F69" s="9" t="str">
        <f>[2]Лист1!$F$12</f>
        <v>China</v>
      </c>
      <c r="G69" s="13">
        <v>0.4</v>
      </c>
      <c r="H69" s="11"/>
      <c r="I69" s="19">
        <v>0.48</v>
      </c>
      <c r="J69" s="19"/>
      <c r="K69" s="9">
        <v>330</v>
      </c>
      <c r="L69" s="9"/>
      <c r="M69" s="9"/>
      <c r="N69" s="5">
        <f>G68*G69</f>
        <v>6000</v>
      </c>
      <c r="O69" s="5">
        <f>G68*I69</f>
        <v>7200</v>
      </c>
    </row>
    <row r="70" spans="1:15" s="6" customFormat="1" ht="15.75" x14ac:dyDescent="0.25">
      <c r="A70" s="10"/>
      <c r="B70" s="21"/>
      <c r="C70" s="22"/>
      <c r="D70" s="10"/>
      <c r="E70" s="10"/>
      <c r="F70" s="10"/>
      <c r="G70" s="10"/>
      <c r="H70" s="10"/>
      <c r="I70" s="21"/>
      <c r="J70" s="22"/>
      <c r="K70" s="9"/>
      <c r="L70" s="9"/>
      <c r="M70" s="10"/>
      <c r="N70" s="5"/>
      <c r="O70" s="5"/>
    </row>
    <row r="71" spans="1:15" s="6" customFormat="1" ht="15.75" x14ac:dyDescent="0.25">
      <c r="A71" s="10">
        <v>23</v>
      </c>
      <c r="B71" s="20" t="str">
        <f>[1]TenderPosEmptyTemplate!$D$25</f>
        <v>Cutii Petri</v>
      </c>
      <c r="C71" s="20"/>
      <c r="D71" s="10"/>
      <c r="E71" s="10"/>
      <c r="F71" s="10"/>
      <c r="G71" s="14">
        <v>2000</v>
      </c>
      <c r="H71" s="24" t="s">
        <v>57</v>
      </c>
      <c r="I71" s="24"/>
      <c r="J71" s="24"/>
      <c r="K71" s="9"/>
      <c r="L71" s="9"/>
      <c r="M71" s="10"/>
      <c r="N71" s="5"/>
      <c r="O71" s="5"/>
    </row>
    <row r="72" spans="1:15" s="6" customFormat="1" ht="15.75" x14ac:dyDescent="0.25">
      <c r="A72" s="9">
        <v>1</v>
      </c>
      <c r="B72" s="18" t="s">
        <v>20</v>
      </c>
      <c r="C72" s="18"/>
      <c r="D72" s="9">
        <v>318246</v>
      </c>
      <c r="E72" s="9" t="s">
        <v>80</v>
      </c>
      <c r="F72" s="9" t="s">
        <v>24</v>
      </c>
      <c r="G72" s="9">
        <v>0.99</v>
      </c>
      <c r="H72" s="9"/>
      <c r="I72" s="18">
        <v>1.1879999999999999</v>
      </c>
      <c r="J72" s="18"/>
      <c r="K72" s="9">
        <v>332</v>
      </c>
      <c r="L72" s="9"/>
      <c r="M72" s="9"/>
      <c r="N72" s="5">
        <f>G71*G72</f>
        <v>1980</v>
      </c>
      <c r="O72" s="5">
        <f>G71*I72</f>
        <v>2376</v>
      </c>
    </row>
    <row r="73" spans="1:15" s="6" customFormat="1" ht="15.75" x14ac:dyDescent="0.25">
      <c r="A73" s="10"/>
      <c r="B73" s="21"/>
      <c r="C73" s="22"/>
      <c r="D73" s="10"/>
      <c r="E73" s="10"/>
      <c r="F73" s="10"/>
      <c r="G73" s="10"/>
      <c r="H73" s="10"/>
      <c r="I73" s="21"/>
      <c r="J73" s="22"/>
      <c r="K73" s="9"/>
      <c r="L73" s="9"/>
      <c r="M73" s="10"/>
      <c r="N73" s="5"/>
      <c r="O73" s="5"/>
    </row>
    <row r="74" spans="1:15" s="6" customFormat="1" ht="30" customHeight="1" x14ac:dyDescent="0.25">
      <c r="A74" s="10">
        <v>24</v>
      </c>
      <c r="B74" s="20" t="str">
        <f>[1]TenderPosEmptyTemplate!$D$26</f>
        <v>Vârfuri pentru pipete automate 100-1000 μl</v>
      </c>
      <c r="C74" s="20"/>
      <c r="D74" s="10"/>
      <c r="E74" s="10"/>
      <c r="F74" s="10"/>
      <c r="G74" s="14">
        <v>20000</v>
      </c>
      <c r="H74" s="24" t="s">
        <v>57</v>
      </c>
      <c r="I74" s="24"/>
      <c r="J74" s="24"/>
      <c r="K74" s="9"/>
      <c r="L74" s="9"/>
      <c r="M74" s="10"/>
      <c r="N74" s="5"/>
      <c r="O74" s="5"/>
    </row>
    <row r="75" spans="1:15" s="6" customFormat="1" ht="47.25" x14ac:dyDescent="0.25">
      <c r="A75" s="9">
        <v>1</v>
      </c>
      <c r="B75" s="19" t="s">
        <v>138</v>
      </c>
      <c r="C75" s="19"/>
      <c r="D75" s="17" t="s">
        <v>130</v>
      </c>
      <c r="E75" s="16" t="s">
        <v>81</v>
      </c>
      <c r="F75" s="9" t="s">
        <v>23</v>
      </c>
      <c r="G75" s="9">
        <v>0.70950000000000002</v>
      </c>
      <c r="H75" s="9"/>
      <c r="I75" s="18">
        <v>0.85140000000000005</v>
      </c>
      <c r="J75" s="18"/>
      <c r="K75" s="9"/>
      <c r="L75" s="9"/>
      <c r="M75" s="10"/>
      <c r="N75" s="5">
        <f>G75*G74</f>
        <v>14190</v>
      </c>
      <c r="O75" s="5">
        <f>I75*G74</f>
        <v>17028</v>
      </c>
    </row>
    <row r="76" spans="1:15" s="6" customFormat="1" ht="15.75" x14ac:dyDescent="0.25">
      <c r="A76" s="10"/>
      <c r="B76" s="20"/>
      <c r="C76" s="20"/>
      <c r="D76" s="10"/>
      <c r="E76" s="10"/>
      <c r="F76" s="10"/>
      <c r="G76" s="10"/>
      <c r="H76" s="10"/>
      <c r="I76" s="20"/>
      <c r="J76" s="20"/>
      <c r="K76" s="9"/>
      <c r="L76" s="9"/>
      <c r="M76" s="10"/>
      <c r="N76" s="5"/>
      <c r="O76" s="5"/>
    </row>
    <row r="77" spans="1:15" s="6" customFormat="1" ht="33.75" customHeight="1" x14ac:dyDescent="0.25">
      <c r="A77" s="10">
        <v>25</v>
      </c>
      <c r="B77" s="20" t="str">
        <f>[1]TenderPosEmptyTemplate!$D$27</f>
        <v>Vârfuri pentru pipete automate 10-100 μl</v>
      </c>
      <c r="C77" s="20"/>
      <c r="D77" s="10"/>
      <c r="E77" s="10"/>
      <c r="F77" s="10"/>
      <c r="G77" s="14">
        <v>30000</v>
      </c>
      <c r="H77" s="24" t="s">
        <v>57</v>
      </c>
      <c r="I77" s="24"/>
      <c r="J77" s="24"/>
      <c r="K77" s="9"/>
      <c r="L77" s="9"/>
      <c r="M77" s="10"/>
      <c r="N77" s="5"/>
      <c r="O77" s="5"/>
    </row>
    <row r="78" spans="1:15" s="6" customFormat="1" ht="48" customHeight="1" x14ac:dyDescent="0.25">
      <c r="A78" s="10">
        <v>1</v>
      </c>
      <c r="B78" s="19" t="s">
        <v>138</v>
      </c>
      <c r="C78" s="19"/>
      <c r="D78" s="17" t="s">
        <v>131</v>
      </c>
      <c r="E78" s="16" t="s">
        <v>81</v>
      </c>
      <c r="F78" s="9" t="s">
        <v>23</v>
      </c>
      <c r="G78" s="13">
        <v>0.60950000000000004</v>
      </c>
      <c r="H78" s="11"/>
      <c r="I78" s="19">
        <v>0.73140000000000005</v>
      </c>
      <c r="J78" s="19"/>
      <c r="K78" s="9"/>
      <c r="L78" s="9"/>
      <c r="M78" s="10"/>
      <c r="N78" s="5">
        <f>G78*G77</f>
        <v>18285</v>
      </c>
      <c r="O78" s="5">
        <f>I78*G77</f>
        <v>21942</v>
      </c>
    </row>
    <row r="79" spans="1:15" s="6" customFormat="1" ht="15.75" x14ac:dyDescent="0.25">
      <c r="A79" s="10"/>
      <c r="B79" s="21"/>
      <c r="C79" s="22"/>
      <c r="D79" s="10"/>
      <c r="E79" s="10"/>
      <c r="F79" s="10"/>
      <c r="G79" s="10"/>
      <c r="H79" s="10"/>
      <c r="I79" s="21"/>
      <c r="J79" s="22"/>
      <c r="K79" s="9"/>
      <c r="L79" s="9"/>
      <c r="M79" s="10"/>
      <c r="N79" s="5"/>
      <c r="O79" s="5"/>
    </row>
    <row r="80" spans="1:15" s="6" customFormat="1" ht="38.25" customHeight="1" x14ac:dyDescent="0.25">
      <c r="A80" s="10">
        <v>26</v>
      </c>
      <c r="B80" s="20" t="str">
        <f>[1]TenderPosEmptyTemplate!$D$28</f>
        <v>Vârfuri pentru pipete automate 0,5-10 μl</v>
      </c>
      <c r="C80" s="20"/>
      <c r="D80" s="10"/>
      <c r="E80" s="10"/>
      <c r="F80" s="10"/>
      <c r="G80" s="14">
        <v>5000</v>
      </c>
      <c r="H80" s="24" t="s">
        <v>57</v>
      </c>
      <c r="I80" s="24"/>
      <c r="J80" s="24"/>
      <c r="K80" s="9"/>
      <c r="L80" s="9"/>
      <c r="M80" s="10"/>
      <c r="N80" s="5"/>
      <c r="O80" s="5"/>
    </row>
    <row r="81" spans="1:15" s="6" customFormat="1" ht="47.25" x14ac:dyDescent="0.25">
      <c r="A81" s="10">
        <v>1</v>
      </c>
      <c r="B81" s="19" t="s">
        <v>138</v>
      </c>
      <c r="C81" s="19"/>
      <c r="D81" s="17" t="s">
        <v>132</v>
      </c>
      <c r="E81" s="16" t="s">
        <v>81</v>
      </c>
      <c r="F81" s="9" t="s">
        <v>23</v>
      </c>
      <c r="G81" s="13">
        <v>0.61950000000000005</v>
      </c>
      <c r="H81" s="11"/>
      <c r="I81" s="19">
        <v>0.74339999999999995</v>
      </c>
      <c r="J81" s="19"/>
      <c r="K81" s="9"/>
      <c r="L81" s="9"/>
      <c r="M81" s="9"/>
      <c r="N81" s="5">
        <f>G81*G80</f>
        <v>3097.5000000000005</v>
      </c>
      <c r="O81" s="5">
        <f>I81*G80</f>
        <v>3716.9999999999995</v>
      </c>
    </row>
    <row r="82" spans="1:15" s="6" customFormat="1" ht="15.75" x14ac:dyDescent="0.25">
      <c r="A82" s="10"/>
      <c r="B82" s="20"/>
      <c r="C82" s="20"/>
      <c r="D82" s="10"/>
      <c r="E82" s="10"/>
      <c r="F82" s="10"/>
      <c r="G82" s="10"/>
      <c r="H82" s="10"/>
      <c r="I82" s="20"/>
      <c r="J82" s="20"/>
      <c r="K82" s="9"/>
      <c r="L82" s="9"/>
      <c r="M82" s="10"/>
      <c r="N82" s="5"/>
      <c r="O82" s="5"/>
    </row>
    <row r="83" spans="1:15" s="7" customFormat="1" ht="42" customHeight="1" x14ac:dyDescent="0.25">
      <c r="A83" s="10">
        <v>27</v>
      </c>
      <c r="B83" s="20" t="str">
        <f>[1]TenderPosEmptyTemplate!$D$29</f>
        <v>Tuburi 2,0 ml păstrare culturi congelator-70C (Cryotube)</v>
      </c>
      <c r="C83" s="20"/>
      <c r="D83" s="10"/>
      <c r="E83" s="10"/>
      <c r="F83" s="10"/>
      <c r="G83" s="14">
        <v>3000</v>
      </c>
      <c r="H83" s="24" t="s">
        <v>57</v>
      </c>
      <c r="I83" s="24"/>
      <c r="J83" s="24"/>
      <c r="K83" s="9"/>
      <c r="L83" s="9"/>
      <c r="M83" s="10"/>
      <c r="N83" s="5"/>
      <c r="O83" s="5"/>
    </row>
    <row r="84" spans="1:15" s="6" customFormat="1" ht="15.75" x14ac:dyDescent="0.25">
      <c r="A84" s="9">
        <v>1</v>
      </c>
      <c r="B84" s="18" t="s">
        <v>82</v>
      </c>
      <c r="C84" s="18"/>
      <c r="D84" s="16" t="s">
        <v>84</v>
      </c>
      <c r="E84" s="16" t="s">
        <v>83</v>
      </c>
      <c r="F84" s="16" t="s">
        <v>55</v>
      </c>
      <c r="G84" s="9">
        <v>2.0499999999999998</v>
      </c>
      <c r="H84" s="9"/>
      <c r="I84" s="18">
        <v>2.46</v>
      </c>
      <c r="J84" s="18"/>
      <c r="K84" s="9">
        <v>25.8</v>
      </c>
      <c r="L84" s="9"/>
      <c r="M84" s="10"/>
      <c r="N84" s="5">
        <f>G83*G84</f>
        <v>6149.9999999999991</v>
      </c>
      <c r="O84" s="5">
        <f>G83*I84</f>
        <v>7380</v>
      </c>
    </row>
    <row r="85" spans="1:15" s="6" customFormat="1" ht="15.75" x14ac:dyDescent="0.25">
      <c r="A85" s="10"/>
      <c r="B85" s="21"/>
      <c r="C85" s="22"/>
      <c r="D85" s="10"/>
      <c r="E85" s="10"/>
      <c r="F85" s="10"/>
      <c r="G85" s="10"/>
      <c r="H85" s="10"/>
      <c r="I85" s="21"/>
      <c r="J85" s="22"/>
      <c r="K85" s="9"/>
      <c r="L85" s="9"/>
      <c r="M85" s="10"/>
      <c r="N85" s="5"/>
      <c r="O85" s="5"/>
    </row>
    <row r="86" spans="1:15" s="6" customFormat="1" ht="42" customHeight="1" x14ac:dyDescent="0.25">
      <c r="A86" s="10">
        <v>28</v>
      </c>
      <c r="B86" s="20" t="str">
        <f>[1]TenderPosEmptyTemplate!$D$30</f>
        <v>Tuburi 4,0 ml păstrare culturi congelator-70C (Cryotube)</v>
      </c>
      <c r="C86" s="20"/>
      <c r="D86" s="10"/>
      <c r="E86" s="10"/>
      <c r="F86" s="10"/>
      <c r="G86" s="14">
        <v>2000</v>
      </c>
      <c r="H86" s="24" t="s">
        <v>57</v>
      </c>
      <c r="I86" s="24"/>
      <c r="J86" s="24"/>
      <c r="K86" s="9"/>
      <c r="L86" s="9"/>
      <c r="M86" s="10"/>
      <c r="N86" s="5"/>
      <c r="O86" s="5"/>
    </row>
    <row r="87" spans="1:15" s="6" customFormat="1" ht="42" customHeight="1" x14ac:dyDescent="0.25">
      <c r="A87" s="10">
        <v>1</v>
      </c>
      <c r="B87" s="18" t="s">
        <v>82</v>
      </c>
      <c r="C87" s="18"/>
      <c r="D87" s="16" t="s">
        <v>85</v>
      </c>
      <c r="E87" s="16" t="s">
        <v>83</v>
      </c>
      <c r="F87" s="16" t="s">
        <v>55</v>
      </c>
      <c r="G87" s="13">
        <v>2.0499999999999998</v>
      </c>
      <c r="H87" s="11"/>
      <c r="I87" s="19">
        <v>2.46</v>
      </c>
      <c r="J87" s="19"/>
      <c r="K87" s="9"/>
      <c r="L87" s="9"/>
      <c r="M87" s="10"/>
      <c r="N87" s="5">
        <f>G87*G86</f>
        <v>4100</v>
      </c>
      <c r="O87" s="5">
        <f>I87*G86</f>
        <v>4920</v>
      </c>
    </row>
    <row r="88" spans="1:15" s="6" customFormat="1" ht="15.75" x14ac:dyDescent="0.25">
      <c r="A88" s="10"/>
      <c r="B88" s="21"/>
      <c r="C88" s="22"/>
      <c r="D88" s="10"/>
      <c r="E88" s="10"/>
      <c r="F88" s="10"/>
      <c r="G88" s="10"/>
      <c r="H88" s="10"/>
      <c r="I88" s="21"/>
      <c r="J88" s="22"/>
      <c r="K88" s="9"/>
      <c r="L88" s="9"/>
      <c r="M88" s="10"/>
      <c r="N88" s="5"/>
      <c r="O88" s="5"/>
    </row>
    <row r="89" spans="1:15" s="6" customFormat="1" ht="15.75" x14ac:dyDescent="0.25">
      <c r="A89" s="10">
        <v>29</v>
      </c>
      <c r="B89" s="20" t="str">
        <f>[1]TenderPosEmptyTemplate!$D$31</f>
        <v>Tuburi conice 15 ml</v>
      </c>
      <c r="C89" s="20"/>
      <c r="D89" s="10"/>
      <c r="E89" s="10"/>
      <c r="F89" s="10"/>
      <c r="G89" s="14">
        <v>10000</v>
      </c>
      <c r="H89" s="24" t="s">
        <v>57</v>
      </c>
      <c r="I89" s="24"/>
      <c r="J89" s="24"/>
      <c r="K89" s="9"/>
      <c r="L89" s="9"/>
      <c r="M89" s="10"/>
      <c r="N89" s="5"/>
      <c r="O89" s="5"/>
    </row>
    <row r="90" spans="1:15" s="6" customFormat="1" ht="31.5" x14ac:dyDescent="0.25">
      <c r="A90" s="9">
        <v>1</v>
      </c>
      <c r="B90" s="19" t="s">
        <v>138</v>
      </c>
      <c r="C90" s="19"/>
      <c r="D90" s="17" t="s">
        <v>86</v>
      </c>
      <c r="E90" s="15" t="s">
        <v>81</v>
      </c>
      <c r="F90" s="15" t="s">
        <v>23</v>
      </c>
      <c r="G90" s="9">
        <v>1.4995000000000001</v>
      </c>
      <c r="H90" s="9"/>
      <c r="I90" s="18">
        <v>1.7994000000000001</v>
      </c>
      <c r="J90" s="18"/>
      <c r="K90" s="9"/>
      <c r="L90" s="9"/>
      <c r="M90" s="10"/>
      <c r="N90" s="5">
        <f>G90*G89</f>
        <v>14995</v>
      </c>
      <c r="O90" s="5">
        <f>I90*G89</f>
        <v>17994</v>
      </c>
    </row>
    <row r="91" spans="1:15" s="6" customFormat="1" ht="15.75" x14ac:dyDescent="0.25">
      <c r="A91" s="10"/>
      <c r="B91" s="21"/>
      <c r="C91" s="22"/>
      <c r="D91" s="10"/>
      <c r="E91" s="10"/>
      <c r="F91" s="10"/>
      <c r="G91" s="10"/>
      <c r="H91" s="10"/>
      <c r="I91" s="21"/>
      <c r="J91" s="22"/>
      <c r="K91" s="9"/>
      <c r="L91" s="9"/>
      <c r="M91" s="10"/>
      <c r="N91" s="5"/>
      <c r="O91" s="5"/>
    </row>
    <row r="92" spans="1:15" s="6" customFormat="1" ht="35.25" customHeight="1" x14ac:dyDescent="0.25">
      <c r="A92" s="10">
        <v>30</v>
      </c>
      <c r="B92" s="20" t="str">
        <f>[1]TenderPosEmptyTemplate!$D$32</f>
        <v>Crioboxe pentru tuburi 2 ml</v>
      </c>
      <c r="C92" s="20"/>
      <c r="D92" s="10"/>
      <c r="E92" s="10"/>
      <c r="F92" s="10"/>
      <c r="G92" s="14">
        <v>300</v>
      </c>
      <c r="H92" s="24" t="s">
        <v>19</v>
      </c>
      <c r="I92" s="24"/>
      <c r="J92" s="24"/>
      <c r="K92" s="9"/>
      <c r="L92" s="9"/>
      <c r="M92" s="10"/>
      <c r="N92" s="5"/>
      <c r="O92" s="5"/>
    </row>
    <row r="93" spans="1:15" s="6" customFormat="1" ht="60.75" customHeight="1" x14ac:dyDescent="0.25">
      <c r="A93" s="9">
        <v>1</v>
      </c>
      <c r="B93" s="18" t="s">
        <v>25</v>
      </c>
      <c r="C93" s="18"/>
      <c r="D93" s="9" t="str">
        <f>[2]Лист1!$E$14</f>
        <v xml:space="preserve">Cryoboxe pentru tuburi 2ml </v>
      </c>
      <c r="E93" s="9" t="str">
        <f>[2]Лист1!$G$14</f>
        <v>Haimen Shengbang Laboratory Equipment Co., Ltd</v>
      </c>
      <c r="F93" s="9" t="str">
        <f>[2]Лист1!$F$14</f>
        <v>China</v>
      </c>
      <c r="G93" s="13">
        <v>24.14</v>
      </c>
      <c r="H93" s="11"/>
      <c r="I93" s="19">
        <f>[3]Лист1!$H$14</f>
        <v>28.968</v>
      </c>
      <c r="J93" s="19"/>
      <c r="K93" s="9">
        <v>266</v>
      </c>
      <c r="L93" s="9"/>
      <c r="M93" s="10"/>
      <c r="N93" s="5">
        <f>G92*G93</f>
        <v>7242</v>
      </c>
      <c r="O93" s="5">
        <f>G92*I93</f>
        <v>8690.4</v>
      </c>
    </row>
    <row r="94" spans="1:15" s="6" customFormat="1" ht="15.75" x14ac:dyDescent="0.25">
      <c r="A94" s="10"/>
      <c r="B94" s="21"/>
      <c r="C94" s="22"/>
      <c r="D94" s="10"/>
      <c r="E94" s="10"/>
      <c r="F94" s="10"/>
      <c r="G94" s="10"/>
      <c r="H94" s="10"/>
      <c r="I94" s="21"/>
      <c r="J94" s="22"/>
      <c r="K94" s="9"/>
      <c r="L94" s="9"/>
      <c r="M94" s="10"/>
      <c r="N94" s="5"/>
      <c r="O94" s="5"/>
    </row>
    <row r="95" spans="1:15" s="6" customFormat="1" ht="30.75" customHeight="1" x14ac:dyDescent="0.25">
      <c r="A95" s="10">
        <v>31</v>
      </c>
      <c r="B95" s="20" t="str">
        <f>[1]TenderPosEmptyTemplate!$D$33</f>
        <v>Crioboxe pentru tuburi 4,5-5 ml</v>
      </c>
      <c r="C95" s="20"/>
      <c r="D95" s="10"/>
      <c r="E95" s="10"/>
      <c r="F95" s="10"/>
      <c r="G95" s="14">
        <v>100</v>
      </c>
      <c r="H95" s="24" t="s">
        <v>19</v>
      </c>
      <c r="I95" s="24"/>
      <c r="J95" s="24"/>
      <c r="K95" s="9"/>
      <c r="L95" s="9"/>
      <c r="M95" s="10"/>
      <c r="N95" s="5"/>
      <c r="O95" s="5"/>
    </row>
    <row r="96" spans="1:15" s="6" customFormat="1" ht="15.75" x14ac:dyDescent="0.25">
      <c r="A96" s="9">
        <v>1</v>
      </c>
      <c r="B96" s="18" t="s">
        <v>20</v>
      </c>
      <c r="C96" s="18"/>
      <c r="D96" s="9" t="s">
        <v>87</v>
      </c>
      <c r="E96" s="11" t="s">
        <v>35</v>
      </c>
      <c r="F96" s="11" t="s">
        <v>23</v>
      </c>
      <c r="G96" s="9">
        <v>70</v>
      </c>
      <c r="H96" s="9"/>
      <c r="I96" s="18">
        <v>84</v>
      </c>
      <c r="J96" s="18"/>
      <c r="K96" s="9">
        <v>340.5</v>
      </c>
      <c r="L96" s="9"/>
      <c r="M96" s="10"/>
      <c r="N96" s="5">
        <f>G95*G96</f>
        <v>7000</v>
      </c>
      <c r="O96" s="5">
        <f>G95*I96</f>
        <v>8400</v>
      </c>
    </row>
    <row r="97" spans="1:15" s="6" customFormat="1" ht="15.75" x14ac:dyDescent="0.25">
      <c r="A97" s="10"/>
      <c r="B97" s="21"/>
      <c r="C97" s="22"/>
      <c r="D97" s="10"/>
      <c r="E97" s="10"/>
      <c r="F97" s="10"/>
      <c r="G97" s="10"/>
      <c r="H97" s="10"/>
      <c r="I97" s="21"/>
      <c r="J97" s="22"/>
      <c r="K97" s="9"/>
      <c r="L97" s="9"/>
      <c r="M97" s="10"/>
      <c r="N97" s="5"/>
      <c r="O97" s="5"/>
    </row>
    <row r="98" spans="1:15" s="6" customFormat="1" ht="29.25" customHeight="1" x14ac:dyDescent="0.25">
      <c r="A98" s="10">
        <v>32</v>
      </c>
      <c r="B98" s="20" t="str">
        <f>[1]TenderPosEmptyTemplate!$D$34</f>
        <v>Etichete termice (20x30 mm)</v>
      </c>
      <c r="C98" s="20"/>
      <c r="D98" s="10"/>
      <c r="E98" s="10"/>
      <c r="F98" s="10"/>
      <c r="G98" s="14">
        <v>15000</v>
      </c>
      <c r="H98" s="24" t="s">
        <v>19</v>
      </c>
      <c r="I98" s="24"/>
      <c r="J98" s="24"/>
      <c r="K98" s="9"/>
      <c r="L98" s="9"/>
      <c r="M98" s="10"/>
      <c r="N98" s="5"/>
      <c r="O98" s="5"/>
    </row>
    <row r="99" spans="1:15" s="6" customFormat="1" ht="24" customHeight="1" x14ac:dyDescent="0.25">
      <c r="A99" s="10"/>
      <c r="B99" s="21" t="s">
        <v>133</v>
      </c>
      <c r="C99" s="23"/>
      <c r="D99" s="23"/>
      <c r="E99" s="23"/>
      <c r="F99" s="22"/>
      <c r="G99" s="10"/>
      <c r="H99" s="10"/>
      <c r="I99" s="21"/>
      <c r="J99" s="22"/>
      <c r="K99" s="9"/>
      <c r="L99" s="9"/>
      <c r="M99" s="10"/>
      <c r="N99" s="5"/>
      <c r="O99" s="5"/>
    </row>
    <row r="100" spans="1:15" s="6" customFormat="1" ht="18" customHeight="1" x14ac:dyDescent="0.25">
      <c r="A100" s="10"/>
      <c r="B100" s="21"/>
      <c r="C100" s="23"/>
      <c r="D100" s="23"/>
      <c r="E100" s="23"/>
      <c r="F100" s="23"/>
      <c r="G100" s="23"/>
      <c r="H100" s="23"/>
      <c r="I100" s="23"/>
      <c r="J100" s="22"/>
      <c r="K100" s="9"/>
      <c r="L100" s="9"/>
      <c r="M100" s="10"/>
      <c r="N100" s="5"/>
      <c r="O100" s="5"/>
    </row>
    <row r="101" spans="1:15" s="6" customFormat="1" ht="35.25" customHeight="1" x14ac:dyDescent="0.25">
      <c r="A101" s="10">
        <v>33</v>
      </c>
      <c r="B101" s="20" t="str">
        <f>[1]TenderPosEmptyTemplate!$D$35</f>
        <v>Etichete termice (52x30 mm)</v>
      </c>
      <c r="C101" s="20"/>
      <c r="D101" s="10"/>
      <c r="E101" s="10"/>
      <c r="F101" s="10"/>
      <c r="G101" s="14">
        <v>15000</v>
      </c>
      <c r="H101" s="24" t="s">
        <v>19</v>
      </c>
      <c r="I101" s="24"/>
      <c r="J101" s="24"/>
      <c r="K101" s="9"/>
      <c r="L101" s="9"/>
      <c r="M101" s="10"/>
      <c r="N101" s="5"/>
      <c r="O101" s="5"/>
    </row>
    <row r="102" spans="1:15" s="6" customFormat="1" ht="21" customHeight="1" x14ac:dyDescent="0.25">
      <c r="A102" s="10"/>
      <c r="B102" s="21" t="s">
        <v>133</v>
      </c>
      <c r="C102" s="23"/>
      <c r="D102" s="23"/>
      <c r="E102" s="23"/>
      <c r="F102" s="22"/>
      <c r="G102" s="10"/>
      <c r="H102" s="10"/>
      <c r="I102" s="21"/>
      <c r="J102" s="22"/>
      <c r="K102" s="9"/>
      <c r="L102" s="9"/>
      <c r="M102" s="10"/>
      <c r="N102" s="5"/>
      <c r="O102" s="5"/>
    </row>
    <row r="103" spans="1:15" s="6" customFormat="1" ht="30" customHeight="1" x14ac:dyDescent="0.25">
      <c r="A103" s="10"/>
      <c r="B103" s="21"/>
      <c r="C103" s="23"/>
      <c r="D103" s="23"/>
      <c r="E103" s="23"/>
      <c r="F103" s="23"/>
      <c r="G103" s="23"/>
      <c r="H103" s="23"/>
      <c r="I103" s="23"/>
      <c r="J103" s="22"/>
      <c r="K103" s="9"/>
      <c r="L103" s="9"/>
      <c r="M103" s="10"/>
      <c r="N103" s="5"/>
      <c r="O103" s="5"/>
    </row>
    <row r="104" spans="1:15" s="6" customFormat="1" ht="49.5" customHeight="1" x14ac:dyDescent="0.25">
      <c r="A104" s="10">
        <v>34</v>
      </c>
      <c r="B104" s="20" t="str">
        <f>[1]TenderPosEmptyTemplate!$D$36</f>
        <v>Standart de turbiditate McFarland (Set 0.5, 1.0, 2.0, 3.0, 4.0)</v>
      </c>
      <c r="C104" s="20"/>
      <c r="D104" s="10"/>
      <c r="E104" s="10"/>
      <c r="F104" s="10"/>
      <c r="G104" s="14">
        <v>2</v>
      </c>
      <c r="H104" s="24" t="s">
        <v>88</v>
      </c>
      <c r="I104" s="24"/>
      <c r="J104" s="24"/>
      <c r="K104" s="9"/>
      <c r="L104" s="9"/>
      <c r="M104" s="10"/>
      <c r="N104" s="5"/>
      <c r="O104" s="5"/>
    </row>
    <row r="105" spans="1:15" s="6" customFormat="1" ht="15.75" x14ac:dyDescent="0.25">
      <c r="A105" s="9">
        <v>1</v>
      </c>
      <c r="B105" s="18" t="s">
        <v>59</v>
      </c>
      <c r="C105" s="18"/>
      <c r="D105" s="11" t="s">
        <v>89</v>
      </c>
      <c r="E105" s="11" t="s">
        <v>60</v>
      </c>
      <c r="F105" s="11" t="s">
        <v>61</v>
      </c>
      <c r="G105" s="9">
        <v>710</v>
      </c>
      <c r="H105" s="9"/>
      <c r="I105" s="18">
        <v>852</v>
      </c>
      <c r="J105" s="18"/>
      <c r="K105" s="9" t="s">
        <v>62</v>
      </c>
      <c r="L105" s="9"/>
      <c r="M105" s="10"/>
      <c r="N105" s="5">
        <f>G104*G105</f>
        <v>1420</v>
      </c>
      <c r="O105" s="5">
        <f>G104*I105</f>
        <v>1704</v>
      </c>
    </row>
    <row r="106" spans="1:15" s="6" customFormat="1" ht="21" customHeight="1" x14ac:dyDescent="0.25">
      <c r="A106" s="10"/>
      <c r="B106" s="26"/>
      <c r="C106" s="27"/>
      <c r="D106" s="9"/>
      <c r="E106" s="9"/>
      <c r="F106" s="9"/>
      <c r="G106" s="10"/>
      <c r="H106" s="10"/>
      <c r="I106" s="21"/>
      <c r="J106" s="22"/>
      <c r="K106" s="9"/>
      <c r="L106" s="9"/>
      <c r="M106" s="10"/>
      <c r="N106" s="5"/>
      <c r="O106" s="5"/>
    </row>
    <row r="107" spans="1:15" s="6" customFormat="1" ht="55.5" customHeight="1" x14ac:dyDescent="0.25">
      <c r="A107" s="10">
        <v>35</v>
      </c>
      <c r="B107" s="20" t="str">
        <f>[1]TenderPosEmptyTemplate!$D$37</f>
        <v>Mycobacterium tuberculosis subsp. Tuberculosis (ATCC 27294) TMC 102 [H37Rv]</v>
      </c>
      <c r="C107" s="20"/>
      <c r="D107" s="10"/>
      <c r="E107" s="11"/>
      <c r="F107" s="11"/>
      <c r="G107" s="14">
        <v>1</v>
      </c>
      <c r="H107" s="24">
        <v>1</v>
      </c>
      <c r="I107" s="24"/>
      <c r="J107" s="24"/>
      <c r="K107" s="9"/>
      <c r="L107" s="9"/>
      <c r="M107" s="10"/>
      <c r="N107" s="5"/>
      <c r="O107" s="5"/>
    </row>
    <row r="108" spans="1:15" s="6" customFormat="1" ht="15.75" customHeight="1" x14ac:dyDescent="0.25">
      <c r="A108" s="10"/>
      <c r="B108" s="21" t="s">
        <v>133</v>
      </c>
      <c r="C108" s="23"/>
      <c r="D108" s="23"/>
      <c r="E108" s="23"/>
      <c r="F108" s="22"/>
      <c r="G108" s="10"/>
      <c r="H108" s="10"/>
      <c r="I108" s="21"/>
      <c r="J108" s="22"/>
      <c r="K108" s="9"/>
      <c r="L108" s="9"/>
      <c r="M108" s="10"/>
      <c r="N108" s="5"/>
      <c r="O108" s="5"/>
    </row>
    <row r="109" spans="1:15" s="6" customFormat="1" ht="15.75" x14ac:dyDescent="0.25">
      <c r="A109" s="10"/>
      <c r="B109" s="21"/>
      <c r="C109" s="23"/>
      <c r="D109" s="23"/>
      <c r="E109" s="23"/>
      <c r="F109" s="23"/>
      <c r="G109" s="23"/>
      <c r="H109" s="23"/>
      <c r="I109" s="23"/>
      <c r="J109" s="22"/>
      <c r="K109" s="9"/>
      <c r="L109" s="9"/>
      <c r="M109" s="10"/>
      <c r="N109" s="5"/>
      <c r="O109" s="5"/>
    </row>
    <row r="110" spans="1:15" s="6" customFormat="1" ht="33" customHeight="1" x14ac:dyDescent="0.25">
      <c r="A110" s="14">
        <v>36</v>
      </c>
      <c r="B110" s="24" t="str">
        <f>[1]TenderPosEmptyTemplate!$D$38</f>
        <v>Spor test pentru sterilizare</v>
      </c>
      <c r="C110" s="24"/>
      <c r="D110" s="12"/>
      <c r="E110" s="12"/>
      <c r="F110" s="12"/>
      <c r="G110" s="14">
        <v>2</v>
      </c>
      <c r="H110" s="24" t="s">
        <v>19</v>
      </c>
      <c r="I110" s="24"/>
      <c r="J110" s="24"/>
      <c r="K110" s="25"/>
      <c r="L110" s="25"/>
      <c r="M110" s="9"/>
      <c r="N110" s="5"/>
      <c r="O110" s="5"/>
    </row>
    <row r="111" spans="1:15" s="6" customFormat="1" ht="15.75" x14ac:dyDescent="0.25">
      <c r="A111" s="13">
        <v>1</v>
      </c>
      <c r="B111" s="18" t="s">
        <v>59</v>
      </c>
      <c r="C111" s="18"/>
      <c r="D111" s="11" t="s">
        <v>90</v>
      </c>
      <c r="E111" s="11" t="s">
        <v>60</v>
      </c>
      <c r="F111" s="11" t="s">
        <v>61</v>
      </c>
      <c r="G111" s="11">
        <v>810</v>
      </c>
      <c r="H111" s="11"/>
      <c r="I111" s="19">
        <v>874.8</v>
      </c>
      <c r="J111" s="19"/>
      <c r="K111" s="19" t="s">
        <v>63</v>
      </c>
      <c r="L111" s="19"/>
      <c r="M111" s="10"/>
      <c r="N111" s="5">
        <f>G110*G111</f>
        <v>1620</v>
      </c>
      <c r="O111" s="5">
        <f>G110*I111</f>
        <v>1749.6</v>
      </c>
    </row>
    <row r="112" spans="1:15" s="6" customFormat="1" ht="15.75" x14ac:dyDescent="0.25">
      <c r="A112" s="13"/>
      <c r="B112" s="19"/>
      <c r="C112" s="19"/>
      <c r="D112" s="11"/>
      <c r="E112" s="11"/>
      <c r="F112" s="11"/>
      <c r="G112" s="11"/>
      <c r="H112" s="11"/>
      <c r="I112" s="19"/>
      <c r="J112" s="19"/>
      <c r="K112" s="19"/>
      <c r="L112" s="19"/>
      <c r="M112" s="9"/>
      <c r="N112" s="5"/>
      <c r="O112" s="5"/>
    </row>
    <row r="113" spans="1:15" s="6" customFormat="1" ht="15.75" x14ac:dyDescent="0.25">
      <c r="A113" s="12">
        <v>37</v>
      </c>
      <c r="B113" s="24" t="str">
        <f>[1]TenderPosEmptyTemplate!$D$39</f>
        <v>Auramin O</v>
      </c>
      <c r="C113" s="24"/>
      <c r="D113" s="12"/>
      <c r="E113" s="12"/>
      <c r="F113" s="12"/>
      <c r="G113" s="14">
        <v>100</v>
      </c>
      <c r="H113" s="24" t="s">
        <v>67</v>
      </c>
      <c r="I113" s="24"/>
      <c r="J113" s="24"/>
      <c r="K113" s="19"/>
      <c r="L113" s="19"/>
      <c r="M113" s="10"/>
      <c r="N113" s="5"/>
      <c r="O113" s="5"/>
    </row>
    <row r="114" spans="1:15" s="6" customFormat="1" ht="15.75" x14ac:dyDescent="0.25">
      <c r="A114" s="13">
        <v>1</v>
      </c>
      <c r="B114" s="18" t="s">
        <v>20</v>
      </c>
      <c r="C114" s="18"/>
      <c r="D114" s="11" t="s">
        <v>91</v>
      </c>
      <c r="E114" s="11" t="s">
        <v>41</v>
      </c>
      <c r="F114" s="11" t="s">
        <v>42</v>
      </c>
      <c r="G114" s="11">
        <v>12.5</v>
      </c>
      <c r="H114" s="11"/>
      <c r="I114" s="19">
        <v>15</v>
      </c>
      <c r="J114" s="19"/>
      <c r="K114" s="9" t="s">
        <v>64</v>
      </c>
      <c r="L114" s="9"/>
      <c r="M114" s="10"/>
      <c r="N114" s="5">
        <f>G113*G114</f>
        <v>1250</v>
      </c>
      <c r="O114" s="5">
        <f>G113*I114</f>
        <v>1500</v>
      </c>
    </row>
    <row r="115" spans="1:15" s="6" customFormat="1" ht="15.75" x14ac:dyDescent="0.25">
      <c r="A115" s="13"/>
      <c r="B115" s="26"/>
      <c r="C115" s="27"/>
      <c r="D115" s="11"/>
      <c r="E115" s="11"/>
      <c r="F115" s="11"/>
      <c r="G115" s="11"/>
      <c r="H115" s="11"/>
      <c r="I115" s="28"/>
      <c r="J115" s="29"/>
      <c r="K115" s="9"/>
      <c r="L115" s="9"/>
      <c r="M115" s="10"/>
      <c r="N115" s="5"/>
      <c r="O115" s="5"/>
    </row>
    <row r="116" spans="1:15" s="6" customFormat="1" ht="15.75" x14ac:dyDescent="0.25">
      <c r="A116" s="10">
        <v>38</v>
      </c>
      <c r="B116" s="20" t="str">
        <f>[1]TenderPosEmptyTemplate!$D$40</f>
        <v>Rodamina</v>
      </c>
      <c r="C116" s="20"/>
      <c r="D116" s="10"/>
      <c r="E116" s="10"/>
      <c r="F116" s="10"/>
      <c r="G116" s="14">
        <v>25</v>
      </c>
      <c r="H116" s="24" t="s">
        <v>67</v>
      </c>
      <c r="I116" s="24"/>
      <c r="J116" s="24"/>
      <c r="K116" s="9"/>
      <c r="L116" s="9"/>
      <c r="M116" s="10"/>
      <c r="N116" s="5"/>
      <c r="O116" s="5"/>
    </row>
    <row r="117" spans="1:15" s="6" customFormat="1" ht="15.75" x14ac:dyDescent="0.25">
      <c r="A117" s="13">
        <v>1</v>
      </c>
      <c r="B117" s="18" t="s">
        <v>20</v>
      </c>
      <c r="C117" s="18"/>
      <c r="D117" s="11" t="s">
        <v>92</v>
      </c>
      <c r="E117" s="11" t="s">
        <v>41</v>
      </c>
      <c r="F117" s="11" t="s">
        <v>42</v>
      </c>
      <c r="G117" s="11">
        <v>20</v>
      </c>
      <c r="H117" s="11"/>
      <c r="I117" s="19">
        <v>24</v>
      </c>
      <c r="J117" s="19"/>
      <c r="K117" s="9" t="s">
        <v>56</v>
      </c>
      <c r="L117" s="9"/>
      <c r="M117" s="10"/>
      <c r="N117" s="5">
        <f>G116*G117</f>
        <v>500</v>
      </c>
      <c r="O117" s="5">
        <f>G116*I117</f>
        <v>600</v>
      </c>
    </row>
    <row r="118" spans="1:15" s="6" customFormat="1" ht="15.75" x14ac:dyDescent="0.25">
      <c r="A118" s="10"/>
      <c r="B118" s="21"/>
      <c r="C118" s="22"/>
      <c r="D118" s="10"/>
      <c r="E118" s="10"/>
      <c r="F118" s="10"/>
      <c r="G118" s="10"/>
      <c r="H118" s="10"/>
      <c r="I118" s="21"/>
      <c r="J118" s="22"/>
      <c r="K118" s="9"/>
      <c r="L118" s="9"/>
      <c r="M118" s="10"/>
      <c r="N118" s="5"/>
      <c r="O118" s="5"/>
    </row>
    <row r="119" spans="1:15" s="6" customFormat="1" ht="35.25" customHeight="1" x14ac:dyDescent="0.25">
      <c r="A119" s="10">
        <v>39</v>
      </c>
      <c r="B119" s="20" t="str">
        <f>[1]TenderPosEmptyTemplate!$D$41</f>
        <v>Hidroxid de sodiu (NaOH), chimic pur</v>
      </c>
      <c r="C119" s="20"/>
      <c r="D119" s="10"/>
      <c r="E119" s="10"/>
      <c r="F119" s="10"/>
      <c r="G119" s="14">
        <v>40</v>
      </c>
      <c r="H119" s="24" t="s">
        <v>94</v>
      </c>
      <c r="I119" s="24"/>
      <c r="J119" s="24"/>
      <c r="K119" s="9"/>
      <c r="L119" s="9"/>
      <c r="M119" s="10"/>
      <c r="N119" s="5"/>
      <c r="O119" s="5"/>
    </row>
    <row r="120" spans="1:15" s="6" customFormat="1" ht="26.25" customHeight="1" x14ac:dyDescent="0.25">
      <c r="A120" s="13">
        <v>1</v>
      </c>
      <c r="B120" s="18" t="s">
        <v>20</v>
      </c>
      <c r="C120" s="18"/>
      <c r="D120" s="11" t="s">
        <v>93</v>
      </c>
      <c r="E120" s="11" t="s">
        <v>44</v>
      </c>
      <c r="F120" s="11" t="s">
        <v>45</v>
      </c>
      <c r="G120" s="11">
        <v>168.5</v>
      </c>
      <c r="H120" s="11"/>
      <c r="I120" s="19">
        <v>202.2</v>
      </c>
      <c r="J120" s="19"/>
      <c r="K120" s="9" t="s">
        <v>65</v>
      </c>
      <c r="L120" s="9"/>
      <c r="M120" s="10"/>
      <c r="N120" s="5">
        <f>G119*G120</f>
        <v>6740</v>
      </c>
      <c r="O120" s="5">
        <f>G119*I120</f>
        <v>8088</v>
      </c>
    </row>
    <row r="121" spans="1:15" s="6" customFormat="1" ht="15.75" x14ac:dyDescent="0.25">
      <c r="A121" s="10"/>
      <c r="B121" s="21"/>
      <c r="C121" s="22"/>
      <c r="D121" s="10"/>
      <c r="E121" s="10"/>
      <c r="F121" s="10"/>
      <c r="G121" s="10"/>
      <c r="H121" s="10"/>
      <c r="I121" s="21"/>
      <c r="J121" s="22"/>
      <c r="K121" s="9"/>
      <c r="L121" s="9"/>
      <c r="M121" s="10"/>
      <c r="N121" s="5"/>
      <c r="O121" s="5"/>
    </row>
    <row r="122" spans="1:15" s="6" customFormat="1" ht="36" customHeight="1" x14ac:dyDescent="0.25">
      <c r="A122" s="10">
        <v>40</v>
      </c>
      <c r="B122" s="20" t="str">
        <f>[1]TenderPosEmptyTemplate!$D$42</f>
        <v>Citrat de sodiu (C6H5Na3O7)</v>
      </c>
      <c r="C122" s="20"/>
      <c r="D122" s="10"/>
      <c r="E122" s="10"/>
      <c r="F122" s="10"/>
      <c r="G122" s="14">
        <v>3</v>
      </c>
      <c r="H122" s="24" t="s">
        <v>94</v>
      </c>
      <c r="I122" s="24"/>
      <c r="J122" s="24"/>
      <c r="K122" s="9"/>
      <c r="L122" s="9"/>
      <c r="M122" s="10"/>
      <c r="N122" s="5"/>
      <c r="O122" s="5"/>
    </row>
    <row r="123" spans="1:15" s="6" customFormat="1" ht="15.75" x14ac:dyDescent="0.25">
      <c r="A123" s="13">
        <v>1</v>
      </c>
      <c r="B123" s="18" t="s">
        <v>38</v>
      </c>
      <c r="C123" s="18"/>
      <c r="D123" s="11" t="str">
        <f>[4]Лист1!$D$23</f>
        <v>LC-7981.1</v>
      </c>
      <c r="E123" s="11" t="str">
        <f>[4]Лист1!$F$23</f>
        <v>Neofroxx</v>
      </c>
      <c r="F123" s="11" t="s">
        <v>55</v>
      </c>
      <c r="G123" s="11">
        <f>[5]Лист1!$M$22</f>
        <v>427.28149999999999</v>
      </c>
      <c r="H123" s="11"/>
      <c r="I123" s="19">
        <f>[5]Лист1!$O$22</f>
        <v>512.73779999999999</v>
      </c>
      <c r="J123" s="19"/>
      <c r="K123" s="9" t="s">
        <v>66</v>
      </c>
      <c r="L123" s="9"/>
      <c r="M123" s="10"/>
      <c r="N123" s="5">
        <f>G122*G123</f>
        <v>1281.8444999999999</v>
      </c>
      <c r="O123" s="5">
        <f>G122*I123</f>
        <v>1538.2134000000001</v>
      </c>
    </row>
    <row r="124" spans="1:15" s="6" customFormat="1" ht="15.75" x14ac:dyDescent="0.25">
      <c r="A124" s="10"/>
      <c r="B124" s="21"/>
      <c r="C124" s="22"/>
      <c r="D124" s="10"/>
      <c r="E124" s="10"/>
      <c r="F124" s="10"/>
      <c r="G124" s="10"/>
      <c r="H124" s="10"/>
      <c r="I124" s="21"/>
      <c r="J124" s="22"/>
      <c r="K124" s="9"/>
      <c r="L124" s="9"/>
      <c r="M124" s="10"/>
      <c r="N124" s="5"/>
      <c r="O124" s="5"/>
    </row>
    <row r="125" spans="1:15" s="6" customFormat="1" ht="24.75" customHeight="1" x14ac:dyDescent="0.25">
      <c r="A125" s="10">
        <v>41</v>
      </c>
      <c r="B125" s="20" t="str">
        <f>[1]TenderPosEmptyTemplate!$D$43</f>
        <v>Citrat de magneziu</v>
      </c>
      <c r="C125" s="20"/>
      <c r="D125" s="10"/>
      <c r="E125" s="10"/>
      <c r="F125" s="10"/>
      <c r="G125" s="14">
        <v>100</v>
      </c>
      <c r="H125" s="24" t="s">
        <v>67</v>
      </c>
      <c r="I125" s="24"/>
      <c r="J125" s="24"/>
      <c r="K125" s="9"/>
      <c r="L125" s="9"/>
      <c r="M125" s="10"/>
      <c r="N125" s="5"/>
      <c r="O125" s="5"/>
    </row>
    <row r="126" spans="1:15" s="6" customFormat="1" ht="15.75" customHeight="1" x14ac:dyDescent="0.25">
      <c r="A126" s="10"/>
      <c r="B126" s="20" t="s">
        <v>133</v>
      </c>
      <c r="C126" s="20"/>
      <c r="D126" s="20"/>
      <c r="E126" s="20"/>
      <c r="F126" s="20"/>
      <c r="G126" s="20"/>
      <c r="H126" s="20"/>
      <c r="I126" s="20"/>
      <c r="J126" s="20"/>
      <c r="K126" s="9"/>
      <c r="L126" s="9"/>
      <c r="M126" s="10"/>
      <c r="N126" s="5"/>
      <c r="O126" s="5"/>
    </row>
    <row r="127" spans="1:15" s="6" customFormat="1" ht="15.75" customHeight="1" x14ac:dyDescent="0.25">
      <c r="A127" s="10"/>
      <c r="B127" s="21"/>
      <c r="C127" s="22"/>
      <c r="D127" s="10"/>
      <c r="E127" s="10"/>
      <c r="F127" s="10"/>
      <c r="G127" s="10"/>
      <c r="H127" s="10"/>
      <c r="I127" s="21"/>
      <c r="J127" s="22"/>
      <c r="K127" s="9"/>
      <c r="L127" s="9"/>
      <c r="M127" s="10"/>
      <c r="N127" s="5"/>
      <c r="O127" s="5"/>
    </row>
    <row r="128" spans="1:15" s="6" customFormat="1" ht="15.75" x14ac:dyDescent="0.25">
      <c r="A128" s="10">
        <v>42</v>
      </c>
      <c r="B128" s="20" t="str">
        <f>[1]TenderPosEmptyTemplate!$D$44</f>
        <v>Glycerol de uz medical</v>
      </c>
      <c r="C128" s="20"/>
      <c r="D128" s="10"/>
      <c r="E128" s="10"/>
      <c r="F128" s="10"/>
      <c r="G128" s="14">
        <v>1000</v>
      </c>
      <c r="H128" s="24" t="s">
        <v>95</v>
      </c>
      <c r="I128" s="24"/>
      <c r="J128" s="24"/>
      <c r="K128" s="9"/>
      <c r="L128" s="9"/>
      <c r="M128" s="10"/>
      <c r="N128" s="5"/>
      <c r="O128" s="5"/>
    </row>
    <row r="129" spans="1:15" s="6" customFormat="1" ht="21.75" customHeight="1" x14ac:dyDescent="0.25">
      <c r="A129" s="10"/>
      <c r="B129" s="20" t="s">
        <v>133</v>
      </c>
      <c r="C129" s="20"/>
      <c r="D129" s="20"/>
      <c r="E129" s="20"/>
      <c r="F129" s="20"/>
      <c r="G129" s="20"/>
      <c r="H129" s="20"/>
      <c r="I129" s="20"/>
      <c r="J129" s="20"/>
      <c r="K129" s="9"/>
      <c r="L129" s="9"/>
      <c r="M129" s="10"/>
      <c r="N129" s="5"/>
      <c r="O129" s="5"/>
    </row>
    <row r="130" spans="1:15" s="6" customFormat="1" ht="38.25" customHeight="1" x14ac:dyDescent="0.25">
      <c r="A130" s="10">
        <v>43</v>
      </c>
      <c r="B130" s="20" t="str">
        <f>[1]TenderPosEmptyTemplate!$D$45</f>
        <v>Monofosfat de potasiu (KH2PO4)</v>
      </c>
      <c r="C130" s="20"/>
      <c r="D130" s="10"/>
      <c r="E130" s="10"/>
      <c r="F130" s="10"/>
      <c r="G130" s="10">
        <v>3</v>
      </c>
      <c r="H130" s="20" t="s">
        <v>94</v>
      </c>
      <c r="I130" s="20"/>
      <c r="J130" s="20"/>
      <c r="K130" s="9"/>
      <c r="L130" s="9"/>
      <c r="M130" s="10"/>
      <c r="N130" s="5"/>
      <c r="O130" s="5"/>
    </row>
    <row r="131" spans="1:15" s="6" customFormat="1" ht="21.75" customHeight="1" x14ac:dyDescent="0.25">
      <c r="A131" s="10">
        <v>1</v>
      </c>
      <c r="B131" s="18" t="s">
        <v>20</v>
      </c>
      <c r="C131" s="18"/>
      <c r="D131" s="9" t="s">
        <v>96</v>
      </c>
      <c r="E131" s="9" t="s">
        <v>44</v>
      </c>
      <c r="F131" s="9" t="s">
        <v>45</v>
      </c>
      <c r="G131" s="9">
        <v>523.9</v>
      </c>
      <c r="H131" s="9"/>
      <c r="I131" s="18">
        <v>628.67999999999995</v>
      </c>
      <c r="J131" s="18"/>
      <c r="K131" s="9"/>
      <c r="L131" s="9"/>
      <c r="M131" s="9"/>
      <c r="N131" s="5">
        <f>G131*G130</f>
        <v>1571.6999999999998</v>
      </c>
      <c r="O131" s="5">
        <f>I131*G130</f>
        <v>1886.04</v>
      </c>
    </row>
    <row r="132" spans="1:15" s="6" customFormat="1" ht="21.75" customHeight="1" x14ac:dyDescent="0.25">
      <c r="A132" s="10"/>
      <c r="B132" s="20"/>
      <c r="C132" s="20"/>
      <c r="D132" s="10"/>
      <c r="E132" s="10"/>
      <c r="F132" s="10"/>
      <c r="G132" s="10"/>
      <c r="H132" s="10"/>
      <c r="I132" s="20"/>
      <c r="J132" s="20"/>
      <c r="K132" s="9"/>
      <c r="L132" s="9"/>
      <c r="M132" s="10"/>
      <c r="N132" s="5"/>
      <c r="O132" s="5"/>
    </row>
    <row r="133" spans="1:15" s="7" customFormat="1" ht="29.25" customHeight="1" x14ac:dyDescent="0.25">
      <c r="A133" s="10">
        <v>44</v>
      </c>
      <c r="B133" s="20" t="str">
        <f>[1]TenderPosEmptyTemplate!$D$46</f>
        <v>Clorură de sodiu NaCl (pentru biologie moleculară)</v>
      </c>
      <c r="C133" s="20"/>
      <c r="D133" s="10"/>
      <c r="E133" s="10"/>
      <c r="F133" s="10"/>
      <c r="G133" s="10">
        <v>100</v>
      </c>
      <c r="H133" s="20" t="s">
        <v>67</v>
      </c>
      <c r="I133" s="20"/>
      <c r="J133" s="20"/>
      <c r="K133" s="9"/>
      <c r="L133" s="9"/>
      <c r="M133" s="10"/>
      <c r="N133" s="5"/>
      <c r="O133" s="5"/>
    </row>
    <row r="134" spans="1:15" s="6" customFormat="1" ht="21.75" customHeight="1" x14ac:dyDescent="0.25">
      <c r="A134" s="10">
        <v>1</v>
      </c>
      <c r="B134" s="18" t="s">
        <v>20</v>
      </c>
      <c r="C134" s="18"/>
      <c r="D134" s="9" t="s">
        <v>97</v>
      </c>
      <c r="E134" s="9" t="s">
        <v>44</v>
      </c>
      <c r="F134" s="9" t="s">
        <v>45</v>
      </c>
      <c r="G134" s="9">
        <v>6.75</v>
      </c>
      <c r="H134" s="9"/>
      <c r="I134" s="18">
        <v>8.1</v>
      </c>
      <c r="J134" s="18"/>
      <c r="K134" s="9"/>
      <c r="L134" s="9"/>
      <c r="M134" s="10"/>
      <c r="N134" s="5">
        <f>G134*G133</f>
        <v>675</v>
      </c>
      <c r="O134" s="5">
        <f>I134*G133</f>
        <v>810</v>
      </c>
    </row>
    <row r="135" spans="1:15" s="6" customFormat="1" ht="15.75" customHeight="1" x14ac:dyDescent="0.25">
      <c r="A135" s="10"/>
      <c r="B135" s="21"/>
      <c r="C135" s="22"/>
      <c r="D135" s="10"/>
      <c r="E135" s="10"/>
      <c r="F135" s="10"/>
      <c r="G135" s="10"/>
      <c r="H135" s="10"/>
      <c r="I135" s="21"/>
      <c r="J135" s="22"/>
      <c r="K135" s="9"/>
      <c r="L135" s="9"/>
      <c r="M135" s="10"/>
      <c r="N135" s="5"/>
      <c r="O135" s="5"/>
    </row>
    <row r="136" spans="1:15" s="6" customFormat="1" ht="31.5" customHeight="1" x14ac:dyDescent="0.25">
      <c r="A136" s="10">
        <v>45</v>
      </c>
      <c r="B136" s="20" t="str">
        <f>[1]TenderPosEmptyTemplate!$D$47</f>
        <v>Di-sodium hydrogen phosphate Na2HPO4</v>
      </c>
      <c r="C136" s="20"/>
      <c r="D136" s="10"/>
      <c r="E136" s="10"/>
      <c r="F136" s="10"/>
      <c r="G136" s="10">
        <v>2</v>
      </c>
      <c r="H136" s="20" t="s">
        <v>94</v>
      </c>
      <c r="I136" s="20"/>
      <c r="J136" s="20"/>
      <c r="K136" s="9"/>
      <c r="L136" s="9"/>
      <c r="M136" s="10"/>
      <c r="N136" s="5"/>
      <c r="O136" s="5"/>
    </row>
    <row r="137" spans="1:15" s="6" customFormat="1" ht="31.5" customHeight="1" x14ac:dyDescent="0.25">
      <c r="A137" s="10">
        <v>1</v>
      </c>
      <c r="B137" s="18" t="s">
        <v>20</v>
      </c>
      <c r="C137" s="18"/>
      <c r="D137" s="9" t="s">
        <v>98</v>
      </c>
      <c r="E137" s="9" t="s">
        <v>44</v>
      </c>
      <c r="F137" s="9" t="s">
        <v>45</v>
      </c>
      <c r="G137" s="9">
        <v>535</v>
      </c>
      <c r="H137" s="9"/>
      <c r="I137" s="18">
        <v>642</v>
      </c>
      <c r="J137" s="18"/>
      <c r="K137" s="9"/>
      <c r="L137" s="9"/>
      <c r="M137" s="10"/>
      <c r="N137" s="5">
        <f>G137*G136</f>
        <v>1070</v>
      </c>
      <c r="O137" s="5">
        <f>I137*G136</f>
        <v>1284</v>
      </c>
    </row>
    <row r="138" spans="1:15" s="6" customFormat="1" ht="17.25" customHeight="1" x14ac:dyDescent="0.25">
      <c r="A138" s="10"/>
      <c r="B138" s="20"/>
      <c r="C138" s="20"/>
      <c r="D138" s="10"/>
      <c r="E138" s="10"/>
      <c r="F138" s="10"/>
      <c r="G138" s="10"/>
      <c r="H138" s="10"/>
      <c r="I138" s="21"/>
      <c r="J138" s="22"/>
      <c r="K138" s="9"/>
      <c r="L138" s="9"/>
      <c r="M138" s="10"/>
      <c r="N138" s="5"/>
      <c r="O138" s="5"/>
    </row>
    <row r="139" spans="1:15" s="6" customFormat="1" ht="31.5" customHeight="1" x14ac:dyDescent="0.25">
      <c r="A139" s="10">
        <v>46</v>
      </c>
      <c r="B139" s="20" t="str">
        <f>[1]TenderPosEmptyTemplate!$D$48</f>
        <v>Dimetilsulfoxid (pentru biologie moleculară)</v>
      </c>
      <c r="C139" s="20"/>
      <c r="D139" s="10"/>
      <c r="E139" s="10"/>
      <c r="F139" s="10"/>
      <c r="G139" s="10">
        <v>2</v>
      </c>
      <c r="H139" s="20" t="s">
        <v>39</v>
      </c>
      <c r="I139" s="20"/>
      <c r="J139" s="20"/>
      <c r="K139" s="9"/>
      <c r="L139" s="9"/>
      <c r="M139" s="10"/>
      <c r="N139" s="5"/>
      <c r="O139" s="5"/>
    </row>
    <row r="140" spans="1:15" s="7" customFormat="1" ht="31.5" customHeight="1" x14ac:dyDescent="0.25">
      <c r="A140" s="9">
        <v>1</v>
      </c>
      <c r="B140" s="18" t="s">
        <v>38</v>
      </c>
      <c r="C140" s="18"/>
      <c r="D140" s="9" t="str">
        <f>[4]Лист1!$D$26</f>
        <v>1084ML500</v>
      </c>
      <c r="E140" s="9" t="str">
        <f>[4]Лист1!$F$25</f>
        <v>Neofroxx</v>
      </c>
      <c r="F140" s="9" t="str">
        <f>[4]Лист1!$E$25</f>
        <v>Germania</v>
      </c>
      <c r="G140" s="9">
        <f>[5]Лист1!$M$25</f>
        <v>2862.087</v>
      </c>
      <c r="H140" s="9"/>
      <c r="I140" s="18">
        <f>[5]Лист1!$O$25</f>
        <v>3434.5043999999998</v>
      </c>
      <c r="J140" s="18"/>
      <c r="K140" s="9"/>
      <c r="L140" s="9"/>
      <c r="M140" s="9"/>
      <c r="N140" s="5">
        <f>G140*G139</f>
        <v>5724.174</v>
      </c>
      <c r="O140" s="5">
        <f>I140*G139</f>
        <v>6869.0087999999996</v>
      </c>
    </row>
    <row r="141" spans="1:15" s="6" customFormat="1" ht="16.5" customHeight="1" x14ac:dyDescent="0.25">
      <c r="A141" s="10"/>
      <c r="B141" s="20"/>
      <c r="C141" s="20"/>
      <c r="D141" s="10"/>
      <c r="E141" s="10"/>
      <c r="F141" s="10"/>
      <c r="G141" s="10"/>
      <c r="H141" s="10"/>
      <c r="I141" s="20"/>
      <c r="J141" s="20"/>
      <c r="K141" s="9"/>
      <c r="L141" s="9"/>
      <c r="M141" s="10"/>
      <c r="N141" s="5"/>
      <c r="O141" s="5"/>
    </row>
    <row r="142" spans="1:15" s="6" customFormat="1" ht="30.75" customHeight="1" x14ac:dyDescent="0.25">
      <c r="A142" s="10">
        <v>47</v>
      </c>
      <c r="B142" s="20" t="str">
        <f>[1]TenderPosEmptyTemplate!$D$49</f>
        <v>Sodium dodecyl sulfate  (pentru biologie moleculară)</v>
      </c>
      <c r="C142" s="20"/>
      <c r="D142" s="10"/>
      <c r="E142" s="10"/>
      <c r="F142" s="10"/>
      <c r="G142" s="10">
        <v>25</v>
      </c>
      <c r="H142" s="20" t="s">
        <v>67</v>
      </c>
      <c r="I142" s="20"/>
      <c r="J142" s="20"/>
      <c r="K142" s="9"/>
      <c r="L142" s="9"/>
      <c r="M142" s="10"/>
      <c r="N142" s="5"/>
      <c r="O142" s="5"/>
    </row>
    <row r="143" spans="1:15" s="6" customFormat="1" ht="16.5" customHeight="1" x14ac:dyDescent="0.25">
      <c r="A143" s="10">
        <v>1</v>
      </c>
      <c r="B143" s="18" t="s">
        <v>20</v>
      </c>
      <c r="C143" s="18"/>
      <c r="D143" s="9" t="s">
        <v>99</v>
      </c>
      <c r="E143" s="9" t="s">
        <v>100</v>
      </c>
      <c r="F143" s="9" t="s">
        <v>55</v>
      </c>
      <c r="G143" s="9">
        <v>85.2</v>
      </c>
      <c r="H143" s="9"/>
      <c r="I143" s="18">
        <v>102.24</v>
      </c>
      <c r="J143" s="18"/>
      <c r="K143" s="9"/>
      <c r="L143" s="9"/>
      <c r="M143" s="10"/>
      <c r="N143" s="5">
        <f>G143*G142</f>
        <v>2130</v>
      </c>
      <c r="O143" s="5">
        <f>I143*G142</f>
        <v>2556</v>
      </c>
    </row>
    <row r="144" spans="1:15" s="6" customFormat="1" ht="16.5" customHeight="1" x14ac:dyDescent="0.25">
      <c r="A144" s="10"/>
      <c r="B144" s="20"/>
      <c r="C144" s="20"/>
      <c r="D144" s="10"/>
      <c r="E144" s="10"/>
      <c r="F144" s="10"/>
      <c r="G144" s="10"/>
      <c r="H144" s="10"/>
      <c r="I144" s="20"/>
      <c r="J144" s="20"/>
      <c r="K144" s="9"/>
      <c r="L144" s="9"/>
      <c r="M144" s="10"/>
      <c r="N144" s="5"/>
      <c r="O144" s="5"/>
    </row>
    <row r="145" spans="1:15" s="6" customFormat="1" ht="43.5" customHeight="1" x14ac:dyDescent="0.25">
      <c r="A145" s="10">
        <v>48</v>
      </c>
      <c r="B145" s="20" t="str">
        <f>[1]TenderPosEmptyTemplate!$D$50</f>
        <v>TE-buffer 100x (1M Tris (pH 8.0), 100 mM EDTA  (pentru biologie moleculară)</v>
      </c>
      <c r="C145" s="20"/>
      <c r="D145" s="10"/>
      <c r="E145" s="10"/>
      <c r="F145" s="10"/>
      <c r="G145" s="10">
        <v>1</v>
      </c>
      <c r="H145" s="20" t="s">
        <v>39</v>
      </c>
      <c r="I145" s="20"/>
      <c r="J145" s="20"/>
      <c r="K145" s="9"/>
      <c r="L145" s="9"/>
      <c r="M145" s="10"/>
      <c r="N145" s="5"/>
      <c r="O145" s="5"/>
    </row>
    <row r="146" spans="1:15" s="6" customFormat="1" ht="17.25" customHeight="1" x14ac:dyDescent="0.25">
      <c r="A146" s="20" t="s">
        <v>133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9"/>
      <c r="L146" s="9"/>
      <c r="M146" s="10"/>
      <c r="N146" s="5"/>
      <c r="O146" s="5"/>
    </row>
    <row r="147" spans="1:15" s="6" customFormat="1" ht="17.25" customHeight="1" x14ac:dyDescent="0.25">
      <c r="A147" s="10"/>
      <c r="B147" s="21"/>
      <c r="C147" s="23"/>
      <c r="D147" s="23"/>
      <c r="E147" s="23"/>
      <c r="F147" s="23"/>
      <c r="G147" s="10"/>
      <c r="H147" s="10"/>
      <c r="I147" s="21"/>
      <c r="J147" s="22"/>
      <c r="K147" s="9"/>
      <c r="L147" s="9"/>
      <c r="M147" s="10"/>
      <c r="N147" s="5"/>
      <c r="O147" s="5"/>
    </row>
    <row r="148" spans="1:15" s="6" customFormat="1" ht="35.25" customHeight="1" x14ac:dyDescent="0.25">
      <c r="A148" s="10">
        <v>49</v>
      </c>
      <c r="B148" s="20" t="str">
        <f>[1]TenderPosEmptyTemplate!$D$51</f>
        <v>Lysozymum  (pentru biologie moleculară)</v>
      </c>
      <c r="C148" s="20"/>
      <c r="D148" s="10"/>
      <c r="E148" s="10"/>
      <c r="F148" s="10"/>
      <c r="G148" s="10">
        <v>4</v>
      </c>
      <c r="H148" s="20" t="s">
        <v>67</v>
      </c>
      <c r="I148" s="20"/>
      <c r="J148" s="20"/>
      <c r="K148" s="9"/>
      <c r="L148" s="9"/>
      <c r="M148" s="10"/>
      <c r="N148" s="5"/>
      <c r="O148" s="5"/>
    </row>
    <row r="149" spans="1:15" s="7" customFormat="1" ht="17.25" customHeight="1" x14ac:dyDescent="0.25">
      <c r="A149" s="9">
        <v>1</v>
      </c>
      <c r="B149" s="18" t="s">
        <v>59</v>
      </c>
      <c r="C149" s="18"/>
      <c r="D149" s="9" t="s">
        <v>101</v>
      </c>
      <c r="E149" s="9" t="s">
        <v>60</v>
      </c>
      <c r="F149" s="9" t="s">
        <v>61</v>
      </c>
      <c r="G149" s="9">
        <v>413</v>
      </c>
      <c r="H149" s="9"/>
      <c r="I149" s="18">
        <v>495.6</v>
      </c>
      <c r="J149" s="18"/>
      <c r="K149" s="9"/>
      <c r="L149" s="9"/>
      <c r="M149" s="10"/>
      <c r="N149" s="5">
        <f>G149*G148</f>
        <v>1652</v>
      </c>
      <c r="O149" s="5">
        <f>I149*G148</f>
        <v>1982.4</v>
      </c>
    </row>
    <row r="150" spans="1:15" s="6" customFormat="1" ht="17.25" customHeight="1" x14ac:dyDescent="0.25">
      <c r="A150" s="10"/>
      <c r="B150" s="20"/>
      <c r="C150" s="20"/>
      <c r="D150" s="10"/>
      <c r="E150" s="10"/>
      <c r="F150" s="10"/>
      <c r="G150" s="10"/>
      <c r="H150" s="10"/>
      <c r="I150" s="20"/>
      <c r="J150" s="20"/>
      <c r="K150" s="9"/>
      <c r="L150" s="9"/>
      <c r="M150" s="10"/>
      <c r="N150" s="5"/>
      <c r="O150" s="5"/>
    </row>
    <row r="151" spans="1:15" s="6" customFormat="1" ht="29.25" customHeight="1" x14ac:dyDescent="0.25">
      <c r="A151" s="10">
        <v>50</v>
      </c>
      <c r="B151" s="20" t="str">
        <f>[1]TenderPosEmptyTemplate!$D$52</f>
        <v>Proteinase K  (pentru biologie moleculară)</v>
      </c>
      <c r="C151" s="20"/>
      <c r="D151" s="10"/>
      <c r="E151" s="10"/>
      <c r="F151" s="10"/>
      <c r="G151" s="10">
        <v>8</v>
      </c>
      <c r="H151" s="20" t="s">
        <v>95</v>
      </c>
      <c r="I151" s="20"/>
      <c r="J151" s="20"/>
      <c r="K151" s="9"/>
      <c r="L151" s="9"/>
      <c r="M151" s="10"/>
      <c r="N151" s="5"/>
      <c r="O151" s="5"/>
    </row>
    <row r="152" spans="1:15" s="6" customFormat="1" ht="17.25" customHeight="1" x14ac:dyDescent="0.25">
      <c r="A152" s="10"/>
      <c r="B152" s="20" t="s">
        <v>134</v>
      </c>
      <c r="C152" s="20"/>
      <c r="D152" s="20"/>
      <c r="E152" s="20"/>
      <c r="F152" s="20"/>
      <c r="G152" s="20"/>
      <c r="H152" s="20"/>
      <c r="I152" s="20"/>
      <c r="J152" s="20"/>
      <c r="K152" s="9"/>
      <c r="L152" s="9"/>
      <c r="M152" s="10"/>
      <c r="N152" s="5"/>
      <c r="O152" s="5"/>
    </row>
    <row r="153" spans="1:15" s="6" customFormat="1" ht="17.25" customHeight="1" x14ac:dyDescent="0.25">
      <c r="A153" s="10"/>
      <c r="B153" s="21"/>
      <c r="C153" s="23"/>
      <c r="D153" s="23"/>
      <c r="E153" s="23"/>
      <c r="F153" s="23"/>
      <c r="G153" s="23"/>
      <c r="H153" s="23"/>
      <c r="I153" s="23"/>
      <c r="J153" s="22"/>
      <c r="K153" s="9"/>
      <c r="L153" s="9"/>
      <c r="M153" s="10"/>
      <c r="N153" s="5"/>
      <c r="O153" s="5"/>
    </row>
    <row r="154" spans="1:15" s="6" customFormat="1" ht="44.25" customHeight="1" x14ac:dyDescent="0.25">
      <c r="A154" s="10">
        <v>51</v>
      </c>
      <c r="B154" s="20" t="str">
        <f>[1]TenderPosEmptyTemplate!$D$53</f>
        <v>Cetyltrimethylammonium bromide  (pentru biologie moleculară)</v>
      </c>
      <c r="C154" s="20"/>
      <c r="D154" s="10"/>
      <c r="E154" s="10"/>
      <c r="F154" s="10"/>
      <c r="G154" s="10">
        <v>200</v>
      </c>
      <c r="H154" s="20" t="s">
        <v>67</v>
      </c>
      <c r="I154" s="20"/>
      <c r="J154" s="20"/>
      <c r="K154" s="9"/>
      <c r="L154" s="9"/>
      <c r="M154" s="10"/>
      <c r="N154" s="5"/>
      <c r="O154" s="5"/>
    </row>
    <row r="155" spans="1:15" s="6" customFormat="1" ht="17.25" customHeight="1" x14ac:dyDescent="0.25">
      <c r="A155" s="9">
        <v>1</v>
      </c>
      <c r="B155" s="18" t="s">
        <v>20</v>
      </c>
      <c r="C155" s="18"/>
      <c r="D155" s="9" t="s">
        <v>102</v>
      </c>
      <c r="E155" s="9" t="s">
        <v>103</v>
      </c>
      <c r="F155" s="9" t="s">
        <v>75</v>
      </c>
      <c r="G155" s="9">
        <v>7.65</v>
      </c>
      <c r="H155" s="9" t="s">
        <v>1</v>
      </c>
      <c r="I155" s="18">
        <v>9.18</v>
      </c>
      <c r="J155" s="18"/>
      <c r="K155" s="9"/>
      <c r="L155" s="9"/>
      <c r="M155" s="10"/>
      <c r="N155" s="5">
        <f>G155*G154</f>
        <v>1530</v>
      </c>
      <c r="O155" s="5">
        <f>I155*G154</f>
        <v>1836</v>
      </c>
    </row>
    <row r="156" spans="1:15" s="6" customFormat="1" ht="17.25" customHeight="1" x14ac:dyDescent="0.25">
      <c r="A156" s="10"/>
      <c r="B156" s="20"/>
      <c r="C156" s="20"/>
      <c r="D156" s="10"/>
      <c r="E156" s="10"/>
      <c r="F156" s="10"/>
      <c r="G156" s="10"/>
      <c r="H156" s="10"/>
      <c r="I156" s="20"/>
      <c r="J156" s="20"/>
      <c r="K156" s="9"/>
      <c r="L156" s="9"/>
      <c r="M156" s="10"/>
      <c r="N156" s="5"/>
      <c r="O156" s="5"/>
    </row>
    <row r="157" spans="1:15" s="6" customFormat="1" ht="30" customHeight="1" x14ac:dyDescent="0.25">
      <c r="A157" s="10">
        <v>52</v>
      </c>
      <c r="B157" s="20" t="str">
        <f>[1]TenderPosEmptyTemplate!$D$54</f>
        <v>Izoamil alcool  (pentru biologie moleculară)</v>
      </c>
      <c r="C157" s="20"/>
      <c r="D157" s="10"/>
      <c r="E157" s="10"/>
      <c r="F157" s="10"/>
      <c r="G157" s="10">
        <v>2</v>
      </c>
      <c r="H157" s="20" t="s">
        <v>39</v>
      </c>
      <c r="I157" s="20"/>
      <c r="J157" s="20"/>
      <c r="K157" s="9"/>
      <c r="L157" s="9"/>
      <c r="M157" s="10"/>
      <c r="N157" s="5"/>
      <c r="O157" s="5"/>
    </row>
    <row r="158" spans="1:15" s="6" customFormat="1" ht="34.5" customHeight="1" x14ac:dyDescent="0.25">
      <c r="A158" s="9">
        <v>1</v>
      </c>
      <c r="B158" s="18" t="s">
        <v>20</v>
      </c>
      <c r="C158" s="18"/>
      <c r="D158" s="9" t="s">
        <v>104</v>
      </c>
      <c r="E158" s="9" t="s">
        <v>135</v>
      </c>
      <c r="F158" s="9" t="s">
        <v>45</v>
      </c>
      <c r="G158" s="9">
        <v>833</v>
      </c>
      <c r="H158" s="9" t="s">
        <v>1</v>
      </c>
      <c r="I158" s="18">
        <v>999.6</v>
      </c>
      <c r="J158" s="18"/>
      <c r="K158" s="9"/>
      <c r="L158" s="9"/>
      <c r="M158" s="10"/>
      <c r="N158" s="5">
        <f>G158*G157</f>
        <v>1666</v>
      </c>
      <c r="O158" s="5">
        <f>I158*G157</f>
        <v>1999.2</v>
      </c>
    </row>
    <row r="159" spans="1:15" s="6" customFormat="1" ht="14.25" customHeight="1" x14ac:dyDescent="0.25">
      <c r="A159" s="10"/>
      <c r="B159" s="20"/>
      <c r="C159" s="20"/>
      <c r="D159" s="10"/>
      <c r="E159" s="10"/>
      <c r="F159" s="10"/>
      <c r="G159" s="10"/>
      <c r="H159" s="10"/>
      <c r="I159" s="20"/>
      <c r="J159" s="20"/>
      <c r="K159" s="9"/>
      <c r="L159" s="9"/>
      <c r="M159" s="10"/>
      <c r="N159" s="5"/>
      <c r="O159" s="5"/>
    </row>
    <row r="160" spans="1:15" s="6" customFormat="1" ht="31.5" customHeight="1" x14ac:dyDescent="0.25">
      <c r="A160" s="10">
        <v>53</v>
      </c>
      <c r="B160" s="20" t="str">
        <f>[1]TenderPosEmptyTemplate!$D$55</f>
        <v>Isopropanol  (pentru biologie moleculară)</v>
      </c>
      <c r="C160" s="20"/>
      <c r="D160" s="10"/>
      <c r="E160" s="10"/>
      <c r="F160" s="10"/>
      <c r="G160" s="10">
        <v>3</v>
      </c>
      <c r="H160" s="20" t="s">
        <v>39</v>
      </c>
      <c r="I160" s="20"/>
      <c r="J160" s="20"/>
      <c r="K160" s="9"/>
      <c r="L160" s="9"/>
      <c r="M160" s="10"/>
      <c r="N160" s="5"/>
      <c r="O160" s="5"/>
    </row>
    <row r="161" spans="1:15" s="6" customFormat="1" ht="27.75" customHeight="1" x14ac:dyDescent="0.25">
      <c r="A161" s="9">
        <v>1</v>
      </c>
      <c r="B161" s="18" t="s">
        <v>20</v>
      </c>
      <c r="C161" s="18"/>
      <c r="D161" s="9" t="s">
        <v>106</v>
      </c>
      <c r="E161" s="9" t="s">
        <v>105</v>
      </c>
      <c r="F161" s="9" t="s">
        <v>45</v>
      </c>
      <c r="G161" s="9">
        <v>795</v>
      </c>
      <c r="H161" s="9"/>
      <c r="I161" s="18">
        <v>954</v>
      </c>
      <c r="J161" s="18"/>
      <c r="K161" s="9"/>
      <c r="L161" s="9"/>
      <c r="M161" s="10"/>
      <c r="N161" s="5">
        <f>G161*G160</f>
        <v>2385</v>
      </c>
      <c r="O161" s="5">
        <f>I161*G160</f>
        <v>2862</v>
      </c>
    </row>
    <row r="162" spans="1:15" s="6" customFormat="1" ht="12.75" customHeight="1" x14ac:dyDescent="0.25">
      <c r="A162" s="10"/>
      <c r="B162" s="26"/>
      <c r="C162" s="27"/>
      <c r="D162" s="9"/>
      <c r="E162" s="9"/>
      <c r="F162" s="9"/>
      <c r="G162" s="9"/>
      <c r="H162" s="9"/>
      <c r="I162" s="26"/>
      <c r="J162" s="27"/>
      <c r="K162" s="9"/>
      <c r="L162" s="9"/>
      <c r="M162" s="10"/>
      <c r="N162" s="5"/>
      <c r="O162" s="5"/>
    </row>
    <row r="163" spans="1:15" s="6" customFormat="1" ht="31.5" customHeight="1" x14ac:dyDescent="0.25">
      <c r="A163" s="10">
        <v>54</v>
      </c>
      <c r="B163" s="20" t="str">
        <f>[1]TenderPosEmptyTemplate!$D$56</f>
        <v>Cloroform  (pentru biologie moleculară)</v>
      </c>
      <c r="C163" s="20"/>
      <c r="D163" s="9"/>
      <c r="E163" s="9"/>
      <c r="F163" s="9"/>
      <c r="G163" s="10">
        <v>5</v>
      </c>
      <c r="H163" s="20" t="s">
        <v>39</v>
      </c>
      <c r="I163" s="20"/>
      <c r="J163" s="20"/>
      <c r="K163" s="9"/>
      <c r="L163" s="9"/>
      <c r="M163" s="10"/>
      <c r="N163" s="5"/>
      <c r="O163" s="5"/>
    </row>
    <row r="164" spans="1:15" s="6" customFormat="1" ht="15" customHeight="1" x14ac:dyDescent="0.25">
      <c r="A164" s="20" t="s">
        <v>133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9"/>
      <c r="L164" s="9"/>
      <c r="M164" s="10"/>
      <c r="N164" s="5"/>
      <c r="O164" s="5"/>
    </row>
    <row r="165" spans="1:15" s="6" customFormat="1" ht="15" customHeight="1" x14ac:dyDescent="0.25">
      <c r="A165" s="10"/>
      <c r="B165" s="21"/>
      <c r="C165" s="23"/>
      <c r="D165" s="23"/>
      <c r="E165" s="23"/>
      <c r="F165" s="23"/>
      <c r="G165" s="23"/>
      <c r="H165" s="23"/>
      <c r="I165" s="23"/>
      <c r="J165" s="22"/>
      <c r="K165" s="9"/>
      <c r="L165" s="9"/>
      <c r="M165" s="10"/>
      <c r="N165" s="5"/>
      <c r="O165" s="5"/>
    </row>
    <row r="166" spans="1:15" s="6" customFormat="1" ht="23.25" customHeight="1" x14ac:dyDescent="0.25">
      <c r="A166" s="10">
        <v>55</v>
      </c>
      <c r="B166" s="20" t="str">
        <f>[1]TenderPosEmptyTemplate!$D$57</f>
        <v>NALC (N-Acetyl-L-cystein)</v>
      </c>
      <c r="C166" s="20"/>
      <c r="D166" s="9"/>
      <c r="E166" s="9"/>
      <c r="F166" s="9"/>
      <c r="G166" s="10">
        <v>2500</v>
      </c>
      <c r="H166" s="20" t="s">
        <v>67</v>
      </c>
      <c r="I166" s="20"/>
      <c r="J166" s="20"/>
      <c r="K166" s="9"/>
      <c r="L166" s="9"/>
      <c r="M166" s="10"/>
      <c r="N166" s="5"/>
      <c r="O166" s="5"/>
    </row>
    <row r="167" spans="1:15" s="6" customFormat="1" ht="22.5" customHeight="1" x14ac:dyDescent="0.25">
      <c r="A167" s="9">
        <v>1</v>
      </c>
      <c r="B167" s="18" t="s">
        <v>38</v>
      </c>
      <c r="C167" s="18"/>
      <c r="D167" s="9" t="str">
        <f>[4]Лист1!$D$29</f>
        <v>1497GR025</v>
      </c>
      <c r="E167" s="9" t="str">
        <f>[4]Лист1!$F$29</f>
        <v>Neofroxx</v>
      </c>
      <c r="F167" s="9" t="str">
        <f>[4]Лист1!$E$28</f>
        <v>Germania</v>
      </c>
      <c r="G167" s="9">
        <f>[5]Лист1!$M$28</f>
        <v>18.286000000000001</v>
      </c>
      <c r="H167" s="9"/>
      <c r="I167" s="18">
        <f>[5]Лист1!$O$28</f>
        <v>21.943200000000001</v>
      </c>
      <c r="J167" s="18"/>
      <c r="K167" s="9"/>
      <c r="L167" s="9"/>
      <c r="M167" s="10"/>
      <c r="N167" s="5">
        <f>G167*G166</f>
        <v>45715</v>
      </c>
      <c r="O167" s="5">
        <f>I167*G166</f>
        <v>54858</v>
      </c>
    </row>
    <row r="168" spans="1:15" s="6" customFormat="1" ht="12.75" customHeight="1" x14ac:dyDescent="0.25">
      <c r="A168" s="10"/>
      <c r="B168" s="26"/>
      <c r="C168" s="27"/>
      <c r="D168" s="9"/>
      <c r="E168" s="9"/>
      <c r="F168" s="9"/>
      <c r="G168" s="9"/>
      <c r="H168" s="9"/>
      <c r="I168" s="26"/>
      <c r="J168" s="27"/>
      <c r="K168" s="9"/>
      <c r="L168" s="9"/>
      <c r="M168" s="10"/>
      <c r="N168" s="5"/>
      <c r="O168" s="5"/>
    </row>
    <row r="169" spans="1:15" s="6" customFormat="1" ht="33.75" customHeight="1" x14ac:dyDescent="0.25">
      <c r="A169" s="10">
        <v>56</v>
      </c>
      <c r="B169" s="20" t="str">
        <f>[1]TenderPosEmptyTemplate!$D$58</f>
        <v>L-asparagine (Mediu Lowenstein-Jensen)</v>
      </c>
      <c r="C169" s="20"/>
      <c r="D169" s="9"/>
      <c r="E169" s="9"/>
      <c r="F169" s="9"/>
      <c r="G169" s="10">
        <v>2000</v>
      </c>
      <c r="H169" s="20" t="s">
        <v>67</v>
      </c>
      <c r="I169" s="20"/>
      <c r="J169" s="20"/>
      <c r="K169" s="9"/>
      <c r="L169" s="9"/>
      <c r="M169" s="10"/>
      <c r="N169" s="5"/>
      <c r="O169" s="5"/>
    </row>
    <row r="170" spans="1:15" s="7" customFormat="1" ht="20.25" customHeight="1" x14ac:dyDescent="0.25">
      <c r="A170" s="10">
        <v>1</v>
      </c>
      <c r="B170" s="18" t="s">
        <v>38</v>
      </c>
      <c r="C170" s="18"/>
      <c r="D170" s="9"/>
      <c r="E170" s="9" t="s">
        <v>107</v>
      </c>
      <c r="F170" s="9" t="s">
        <v>108</v>
      </c>
      <c r="G170" s="9">
        <f>[5]Лист1!$M$29</f>
        <v>6.2530000000000001</v>
      </c>
      <c r="H170" s="9"/>
      <c r="I170" s="18">
        <f>[5]Лист1!$O$29</f>
        <v>6.7532400000000008</v>
      </c>
      <c r="J170" s="18"/>
      <c r="K170" s="9"/>
      <c r="L170" s="9"/>
      <c r="M170" s="10"/>
      <c r="N170" s="5">
        <f>G170*G169</f>
        <v>12506</v>
      </c>
      <c r="O170" s="5">
        <f>I170*G169</f>
        <v>13506.480000000001</v>
      </c>
    </row>
    <row r="171" spans="1:15" s="7" customFormat="1" ht="16.5" customHeight="1" x14ac:dyDescent="0.25">
      <c r="A171" s="10"/>
      <c r="B171" s="26"/>
      <c r="C171" s="27"/>
      <c r="D171" s="9"/>
      <c r="E171" s="9"/>
      <c r="F171" s="9"/>
      <c r="G171" s="9"/>
      <c r="H171" s="9"/>
      <c r="I171" s="26"/>
      <c r="J171" s="27"/>
      <c r="K171" s="9"/>
      <c r="L171" s="9"/>
      <c r="M171" s="10"/>
      <c r="N171" s="5"/>
      <c r="O171" s="5"/>
    </row>
    <row r="172" spans="1:15" s="7" customFormat="1" ht="30.75" customHeight="1" x14ac:dyDescent="0.25">
      <c r="A172" s="10">
        <v>57</v>
      </c>
      <c r="B172" s="20" t="str">
        <f>[1]TenderPosEmptyTemplate!$D$59</f>
        <v>Glutamat de sodiu (Mediu Lowenstein-Jensen)</v>
      </c>
      <c r="C172" s="20"/>
      <c r="D172" s="9"/>
      <c r="E172" s="9"/>
      <c r="F172" s="9"/>
      <c r="G172" s="10">
        <v>2000</v>
      </c>
      <c r="H172" s="20" t="s">
        <v>67</v>
      </c>
      <c r="I172" s="20"/>
      <c r="J172" s="20"/>
      <c r="K172" s="9"/>
      <c r="L172" s="9"/>
      <c r="M172" s="10"/>
      <c r="N172" s="5"/>
      <c r="O172" s="5"/>
    </row>
    <row r="173" spans="1:15" s="7" customFormat="1" ht="20.25" customHeight="1" x14ac:dyDescent="0.25">
      <c r="A173" s="10">
        <v>1</v>
      </c>
      <c r="B173" s="18" t="s">
        <v>109</v>
      </c>
      <c r="C173" s="18"/>
      <c r="D173" s="9" t="s">
        <v>110</v>
      </c>
      <c r="E173" s="9" t="s">
        <v>60</v>
      </c>
      <c r="F173" s="9" t="s">
        <v>61</v>
      </c>
      <c r="G173" s="9">
        <v>3.35</v>
      </c>
      <c r="H173" s="9"/>
      <c r="I173" s="18">
        <v>4.0199999999999996</v>
      </c>
      <c r="J173" s="18"/>
      <c r="K173" s="9"/>
      <c r="L173" s="9"/>
      <c r="M173" s="10"/>
      <c r="N173" s="5">
        <f>G173*G172</f>
        <v>6700</v>
      </c>
      <c r="O173" s="5">
        <f>I173*G172</f>
        <v>8039.9999999999991</v>
      </c>
    </row>
    <row r="174" spans="1:15" s="7" customFormat="1" ht="12" customHeight="1" x14ac:dyDescent="0.25">
      <c r="A174" s="10"/>
      <c r="B174" s="26"/>
      <c r="C174" s="27"/>
      <c r="D174" s="9"/>
      <c r="E174" s="9"/>
      <c r="F174" s="9"/>
      <c r="G174" s="9"/>
      <c r="H174" s="9"/>
      <c r="I174" s="26"/>
      <c r="J174" s="27"/>
      <c r="K174" s="9"/>
      <c r="L174" s="9"/>
      <c r="M174" s="10"/>
      <c r="N174" s="5"/>
      <c r="O174" s="5"/>
    </row>
    <row r="175" spans="1:15" s="7" customFormat="1" ht="33.75" customHeight="1" x14ac:dyDescent="0.25">
      <c r="A175" s="10">
        <v>58</v>
      </c>
      <c r="B175" s="20" t="str">
        <f>[1]TenderPosEmptyTemplate!$D$60</f>
        <v>Malachite Oxalate Green (Mediu Lowenstein-Jensen)</v>
      </c>
      <c r="C175" s="20"/>
      <c r="D175" s="9"/>
      <c r="E175" s="9"/>
      <c r="F175" s="9"/>
      <c r="G175" s="10">
        <v>50</v>
      </c>
      <c r="H175" s="20" t="s">
        <v>67</v>
      </c>
      <c r="I175" s="20"/>
      <c r="J175" s="20"/>
      <c r="K175" s="9"/>
      <c r="L175" s="9"/>
      <c r="M175" s="10"/>
      <c r="N175" s="5"/>
      <c r="O175" s="5"/>
    </row>
    <row r="176" spans="1:15" s="7" customFormat="1" ht="20.25" customHeight="1" x14ac:dyDescent="0.25">
      <c r="A176" s="10">
        <v>1</v>
      </c>
      <c r="B176" s="18" t="s">
        <v>38</v>
      </c>
      <c r="C176" s="18"/>
      <c r="D176" s="9"/>
      <c r="E176" s="9" t="s">
        <v>107</v>
      </c>
      <c r="F176" s="9" t="s">
        <v>108</v>
      </c>
      <c r="G176" s="9">
        <v>60.624499999999998</v>
      </c>
      <c r="H176" s="9"/>
      <c r="I176" s="18">
        <v>65.474500000000006</v>
      </c>
      <c r="J176" s="18"/>
      <c r="K176" s="9"/>
      <c r="L176" s="9"/>
      <c r="M176" s="10"/>
      <c r="N176" s="5">
        <f>G176*G175</f>
        <v>3031.2249999999999</v>
      </c>
      <c r="O176" s="5">
        <f>I176*G175</f>
        <v>3273.7250000000004</v>
      </c>
    </row>
    <row r="177" spans="1:15" s="7" customFormat="1" ht="20.25" customHeight="1" x14ac:dyDescent="0.25">
      <c r="A177" s="10"/>
      <c r="B177" s="18"/>
      <c r="C177" s="18"/>
      <c r="D177" s="9"/>
      <c r="E177" s="9"/>
      <c r="F177" s="9"/>
      <c r="G177" s="9"/>
      <c r="H177" s="9"/>
      <c r="I177" s="18"/>
      <c r="J177" s="18"/>
      <c r="K177" s="9"/>
      <c r="L177" s="9"/>
      <c r="M177" s="10"/>
      <c r="N177" s="5"/>
      <c r="O177" s="5"/>
    </row>
    <row r="178" spans="1:15" s="7" customFormat="1" ht="29.25" customHeight="1" x14ac:dyDescent="0.25">
      <c r="A178" s="10">
        <v>59</v>
      </c>
      <c r="B178" s="20" t="str">
        <f>[1]TenderPosEmptyTemplate!$D$61</f>
        <v>Mediu Lowenstein-Jensen, praf</v>
      </c>
      <c r="C178" s="20"/>
      <c r="D178" s="10"/>
      <c r="E178" s="10"/>
      <c r="F178" s="10"/>
      <c r="G178" s="10">
        <v>10</v>
      </c>
      <c r="H178" s="20" t="s">
        <v>111</v>
      </c>
      <c r="I178" s="20"/>
      <c r="J178" s="20"/>
      <c r="K178" s="9"/>
      <c r="L178" s="9"/>
      <c r="M178" s="10"/>
      <c r="N178" s="5"/>
      <c r="O178" s="5"/>
    </row>
    <row r="179" spans="1:15" s="7" customFormat="1" ht="24" customHeight="1" x14ac:dyDescent="0.25">
      <c r="A179" s="9">
        <v>1</v>
      </c>
      <c r="B179" s="18" t="s">
        <v>59</v>
      </c>
      <c r="C179" s="18"/>
      <c r="D179" s="9" t="s">
        <v>112</v>
      </c>
      <c r="E179" s="9" t="s">
        <v>60</v>
      </c>
      <c r="F179" s="9" t="s">
        <v>61</v>
      </c>
      <c r="G179" s="10">
        <v>695</v>
      </c>
      <c r="H179" s="10"/>
      <c r="I179" s="20">
        <v>750.6</v>
      </c>
      <c r="J179" s="20"/>
      <c r="K179" s="9"/>
      <c r="L179" s="9"/>
      <c r="M179" s="10"/>
      <c r="N179" s="5">
        <f>G179*G178</f>
        <v>6950</v>
      </c>
      <c r="O179" s="5">
        <f>I179*G178</f>
        <v>7506</v>
      </c>
    </row>
    <row r="180" spans="1:15" s="7" customFormat="1" ht="14.25" customHeight="1" x14ac:dyDescent="0.25">
      <c r="A180" s="10"/>
      <c r="B180" s="20"/>
      <c r="C180" s="20"/>
      <c r="D180" s="10"/>
      <c r="E180" s="10"/>
      <c r="F180" s="10"/>
      <c r="G180" s="10"/>
      <c r="H180" s="10"/>
      <c r="I180" s="21"/>
      <c r="J180" s="22"/>
      <c r="K180" s="9"/>
      <c r="L180" s="9"/>
      <c r="M180" s="10"/>
      <c r="N180" s="5"/>
      <c r="O180" s="5"/>
    </row>
    <row r="181" spans="1:15" s="7" customFormat="1" ht="29.25" customHeight="1" x14ac:dyDescent="0.25">
      <c r="A181" s="10">
        <v>60</v>
      </c>
      <c r="B181" s="20" t="str">
        <f>[1]TenderPosEmptyTemplate!$D$62</f>
        <v xml:space="preserve">Mediu Lowenstein-Jensen, tuburi 8.0 ml </v>
      </c>
      <c r="C181" s="20"/>
      <c r="D181" s="10"/>
      <c r="E181" s="10"/>
      <c r="F181" s="10"/>
      <c r="G181" s="10">
        <v>20000</v>
      </c>
      <c r="H181" s="20" t="s">
        <v>19</v>
      </c>
      <c r="I181" s="20"/>
      <c r="J181" s="20"/>
      <c r="K181" s="9"/>
      <c r="L181" s="9"/>
      <c r="M181" s="10"/>
      <c r="N181" s="5"/>
      <c r="O181" s="5"/>
    </row>
    <row r="182" spans="1:15" s="7" customFormat="1" ht="29.25" customHeight="1" x14ac:dyDescent="0.25">
      <c r="A182" s="10">
        <v>1</v>
      </c>
      <c r="B182" s="18" t="s">
        <v>38</v>
      </c>
      <c r="C182" s="18"/>
      <c r="D182" s="10"/>
      <c r="E182" s="9" t="s">
        <v>107</v>
      </c>
      <c r="F182" s="9" t="s">
        <v>108</v>
      </c>
      <c r="G182" s="10">
        <v>14.0748</v>
      </c>
      <c r="H182" s="10"/>
      <c r="I182" s="20">
        <v>15.200784000000001</v>
      </c>
      <c r="J182" s="20"/>
      <c r="K182" s="9"/>
      <c r="L182" s="9"/>
      <c r="M182" s="10"/>
      <c r="N182" s="5">
        <f>G182*G181</f>
        <v>281496</v>
      </c>
      <c r="O182" s="5">
        <f>I182*G181</f>
        <v>304015.68</v>
      </c>
    </row>
    <row r="183" spans="1:15" s="7" customFormat="1" ht="29.25" customHeight="1" x14ac:dyDescent="0.25">
      <c r="A183" s="10"/>
      <c r="B183" s="20"/>
      <c r="C183" s="20"/>
      <c r="D183" s="10"/>
      <c r="E183" s="10"/>
      <c r="F183" s="10"/>
      <c r="G183" s="10"/>
      <c r="H183" s="10"/>
      <c r="I183" s="21"/>
      <c r="J183" s="22"/>
      <c r="K183" s="9"/>
      <c r="L183" s="9"/>
      <c r="M183" s="10"/>
      <c r="N183" s="5"/>
      <c r="O183" s="5"/>
    </row>
    <row r="184" spans="1:15" s="7" customFormat="1" ht="29.25" customHeight="1" x14ac:dyDescent="0.25">
      <c r="A184" s="10">
        <v>61</v>
      </c>
      <c r="B184" s="20" t="s">
        <v>113</v>
      </c>
      <c r="C184" s="20"/>
      <c r="D184" s="10"/>
      <c r="E184" s="10"/>
      <c r="F184" s="10"/>
      <c r="G184" s="10">
        <v>5000</v>
      </c>
      <c r="H184" s="20" t="s">
        <v>19</v>
      </c>
      <c r="I184" s="20"/>
      <c r="J184" s="20"/>
      <c r="K184" s="9"/>
      <c r="L184" s="9"/>
      <c r="M184" s="10"/>
      <c r="N184" s="5"/>
      <c r="O184" s="5"/>
    </row>
    <row r="185" spans="1:15" s="7" customFormat="1" ht="29.25" customHeight="1" x14ac:dyDescent="0.25">
      <c r="A185" s="10">
        <v>1</v>
      </c>
      <c r="B185" s="18" t="s">
        <v>38</v>
      </c>
      <c r="C185" s="18"/>
      <c r="D185" s="10"/>
      <c r="E185" s="9" t="s">
        <v>107</v>
      </c>
      <c r="F185" s="9" t="s">
        <v>108</v>
      </c>
      <c r="G185" s="10">
        <v>31.413</v>
      </c>
      <c r="H185" s="10"/>
      <c r="I185" s="20">
        <v>33.92604</v>
      </c>
      <c r="J185" s="20"/>
      <c r="K185" s="9"/>
      <c r="L185" s="9"/>
      <c r="M185" s="10"/>
      <c r="N185" s="5">
        <f>G185*G184</f>
        <v>157065</v>
      </c>
      <c r="O185" s="5">
        <f>I185*G184</f>
        <v>169630.2</v>
      </c>
    </row>
    <row r="186" spans="1:15" s="7" customFormat="1" ht="13.5" customHeight="1" x14ac:dyDescent="0.25">
      <c r="A186" s="10"/>
      <c r="B186" s="20"/>
      <c r="C186" s="20"/>
      <c r="D186" s="10"/>
      <c r="E186" s="10"/>
      <c r="F186" s="10"/>
      <c r="G186" s="10"/>
      <c r="H186" s="10"/>
      <c r="I186" s="20"/>
      <c r="J186" s="20"/>
      <c r="K186" s="9"/>
      <c r="L186" s="9"/>
      <c r="M186" s="10"/>
      <c r="N186" s="5"/>
      <c r="O186" s="5"/>
    </row>
    <row r="187" spans="1:15" s="7" customFormat="1" ht="29.25" customHeight="1" x14ac:dyDescent="0.25">
      <c r="A187" s="10">
        <v>62</v>
      </c>
      <c r="B187" s="20" t="str">
        <f>[1]TenderPosEmptyTemplate!$D$64</f>
        <v>Tuburi cu mediu de cultură tip BBL MGIT 7.0 ml</v>
      </c>
      <c r="C187" s="20"/>
      <c r="D187" s="10"/>
      <c r="E187" s="10"/>
      <c r="F187" s="10"/>
      <c r="G187" s="10">
        <v>400</v>
      </c>
      <c r="H187" s="20" t="s">
        <v>88</v>
      </c>
      <c r="I187" s="20"/>
      <c r="J187" s="20"/>
      <c r="K187" s="9"/>
      <c r="L187" s="9"/>
      <c r="M187" s="10"/>
      <c r="N187" s="5"/>
      <c r="O187" s="5"/>
    </row>
    <row r="188" spans="1:15" s="7" customFormat="1" ht="29.25" customHeight="1" x14ac:dyDescent="0.25">
      <c r="A188" s="9">
        <v>1</v>
      </c>
      <c r="B188" s="18" t="s">
        <v>38</v>
      </c>
      <c r="C188" s="18"/>
      <c r="D188" s="9">
        <v>245122</v>
      </c>
      <c r="E188" s="9" t="s">
        <v>114</v>
      </c>
      <c r="F188" s="9" t="s">
        <v>45</v>
      </c>
      <c r="G188" s="10">
        <v>8240.5290000000005</v>
      </c>
      <c r="H188" s="10"/>
      <c r="I188" s="20">
        <v>8899.7713199999998</v>
      </c>
      <c r="J188" s="20"/>
      <c r="K188" s="9"/>
      <c r="L188" s="9"/>
      <c r="M188" s="10"/>
      <c r="N188" s="5">
        <f>G188*G187</f>
        <v>3296211.6</v>
      </c>
      <c r="O188" s="5">
        <f>I188*G187</f>
        <v>3559908.5279999999</v>
      </c>
    </row>
    <row r="189" spans="1:15" s="7" customFormat="1" ht="15" customHeight="1" x14ac:dyDescent="0.25">
      <c r="A189" s="10"/>
      <c r="B189" s="20"/>
      <c r="C189" s="20"/>
      <c r="D189" s="10"/>
      <c r="E189" s="10"/>
      <c r="F189" s="10"/>
      <c r="G189" s="10"/>
      <c r="H189" s="10"/>
      <c r="I189" s="21"/>
      <c r="J189" s="22"/>
      <c r="K189" s="9"/>
      <c r="L189" s="9"/>
      <c r="M189" s="10"/>
      <c r="N189" s="5"/>
      <c r="O189" s="5"/>
    </row>
    <row r="190" spans="1:15" s="7" customFormat="1" ht="34.5" customHeight="1" x14ac:dyDescent="0.25">
      <c r="A190" s="10">
        <v>63</v>
      </c>
      <c r="B190" s="20" t="str">
        <f>[1]TenderPosEmptyTemplate!$D$65</f>
        <v>Supliment creștere pentru mediu de cultură BBL MGIT</v>
      </c>
      <c r="C190" s="20"/>
      <c r="D190" s="10"/>
      <c r="E190" s="10"/>
      <c r="F190" s="10"/>
      <c r="G190" s="10">
        <v>100</v>
      </c>
      <c r="H190" s="20" t="s">
        <v>88</v>
      </c>
      <c r="I190" s="20"/>
      <c r="J190" s="20"/>
      <c r="K190" s="9"/>
      <c r="L190" s="9"/>
      <c r="M190" s="10"/>
      <c r="N190" s="5"/>
      <c r="O190" s="5"/>
    </row>
    <row r="191" spans="1:15" s="7" customFormat="1" ht="24" customHeight="1" x14ac:dyDescent="0.25">
      <c r="A191" s="9">
        <v>1</v>
      </c>
      <c r="B191" s="18" t="s">
        <v>38</v>
      </c>
      <c r="C191" s="18"/>
      <c r="D191" s="9">
        <v>245124</v>
      </c>
      <c r="E191" s="9" t="s">
        <v>114</v>
      </c>
      <c r="F191" s="9" t="s">
        <v>45</v>
      </c>
      <c r="G191" s="10">
        <v>2486.3629999999998</v>
      </c>
      <c r="H191" s="10"/>
      <c r="I191" s="20">
        <v>2685.2720399999998</v>
      </c>
      <c r="J191" s="20"/>
      <c r="K191" s="9"/>
      <c r="L191" s="9"/>
      <c r="M191" s="10"/>
      <c r="N191" s="5">
        <f>G191*G190</f>
        <v>248636.3</v>
      </c>
      <c r="O191" s="5">
        <f>I191*G190</f>
        <v>268527.20399999997</v>
      </c>
    </row>
    <row r="192" spans="1:15" s="7" customFormat="1" ht="12.75" customHeight="1" x14ac:dyDescent="0.25">
      <c r="A192" s="10"/>
      <c r="B192" s="20"/>
      <c r="C192" s="20"/>
      <c r="D192" s="10"/>
      <c r="E192" s="10"/>
      <c r="F192" s="10"/>
      <c r="G192" s="10"/>
      <c r="H192" s="10"/>
      <c r="I192" s="20"/>
      <c r="J192" s="20"/>
      <c r="K192" s="9"/>
      <c r="L192" s="9"/>
      <c r="M192" s="10"/>
      <c r="N192" s="5"/>
      <c r="O192" s="5"/>
    </row>
    <row r="193" spans="1:15" s="7" customFormat="1" ht="33.75" customHeight="1" x14ac:dyDescent="0.25">
      <c r="A193" s="10">
        <v>64</v>
      </c>
      <c r="B193" s="20" t="str">
        <f>[1]TenderPosEmptyTemplate!$D$66</f>
        <v>PZ kit, pentru testare sensibilitate M. tb față de PZ</v>
      </c>
      <c r="C193" s="20"/>
      <c r="D193" s="10"/>
      <c r="E193" s="10"/>
      <c r="F193" s="10"/>
      <c r="G193" s="10">
        <v>30</v>
      </c>
      <c r="H193" s="20" t="s">
        <v>88</v>
      </c>
      <c r="I193" s="20"/>
      <c r="J193" s="20"/>
      <c r="K193" s="9"/>
      <c r="L193" s="9"/>
      <c r="M193" s="10"/>
      <c r="N193" s="5"/>
      <c r="O193" s="5"/>
    </row>
    <row r="194" spans="1:15" s="6" customFormat="1" ht="31.5" customHeight="1" x14ac:dyDescent="0.25">
      <c r="A194" s="9">
        <v>1</v>
      </c>
      <c r="B194" s="18" t="s">
        <v>38</v>
      </c>
      <c r="C194" s="18"/>
      <c r="D194" s="9">
        <v>245128</v>
      </c>
      <c r="E194" s="9" t="s">
        <v>114</v>
      </c>
      <c r="F194" s="9" t="s">
        <v>45</v>
      </c>
      <c r="G194" s="10">
        <v>3016.2215000000001</v>
      </c>
      <c r="H194" s="10"/>
      <c r="I194" s="20">
        <v>3257.5192200000001</v>
      </c>
      <c r="J194" s="20"/>
      <c r="K194" s="9"/>
      <c r="L194" s="9"/>
      <c r="M194" s="10"/>
      <c r="N194" s="5">
        <f>G194*G193</f>
        <v>90486.645000000004</v>
      </c>
      <c r="O194" s="5">
        <f>I194*G193</f>
        <v>97725.5766</v>
      </c>
    </row>
    <row r="195" spans="1:15" s="6" customFormat="1" ht="16.5" customHeight="1" x14ac:dyDescent="0.25">
      <c r="A195" s="10"/>
      <c r="B195" s="26"/>
      <c r="C195" s="27"/>
      <c r="D195" s="9"/>
      <c r="E195" s="9"/>
      <c r="F195" s="9"/>
      <c r="G195" s="9"/>
      <c r="H195" s="9"/>
      <c r="I195" s="26"/>
      <c r="J195" s="27"/>
      <c r="K195" s="9"/>
      <c r="L195" s="9"/>
      <c r="M195" s="10"/>
      <c r="N195" s="5"/>
      <c r="O195" s="5"/>
    </row>
    <row r="196" spans="1:15" s="6" customFormat="1" ht="31.5" customHeight="1" x14ac:dyDescent="0.25">
      <c r="A196" s="10">
        <v>65</v>
      </c>
      <c r="B196" s="20" t="str">
        <f>[1]TenderPosEmptyTemplate!$D$67</f>
        <v>BD BACTEC MGITOADC Enrichment</v>
      </c>
      <c r="C196" s="20"/>
      <c r="D196" s="10"/>
      <c r="E196" s="10"/>
      <c r="F196" s="10"/>
      <c r="G196" s="10">
        <v>25</v>
      </c>
      <c r="H196" s="20" t="s">
        <v>115</v>
      </c>
      <c r="I196" s="20"/>
      <c r="J196" s="20"/>
      <c r="K196" s="9"/>
      <c r="L196" s="9"/>
      <c r="M196" s="10"/>
      <c r="N196" s="5"/>
      <c r="O196" s="5"/>
    </row>
    <row r="197" spans="1:15" s="6" customFormat="1" ht="31.5" customHeight="1" x14ac:dyDescent="0.25">
      <c r="A197" s="10">
        <v>1</v>
      </c>
      <c r="B197" s="18" t="s">
        <v>38</v>
      </c>
      <c r="C197" s="18"/>
      <c r="D197" s="9">
        <v>245116</v>
      </c>
      <c r="E197" s="9" t="s">
        <v>114</v>
      </c>
      <c r="F197" s="9" t="s">
        <v>45</v>
      </c>
      <c r="G197" s="10">
        <v>285.76949999999999</v>
      </c>
      <c r="H197" s="10"/>
      <c r="I197" s="20">
        <v>308.63105999999999</v>
      </c>
      <c r="J197" s="20"/>
      <c r="K197" s="9"/>
      <c r="L197" s="9"/>
      <c r="M197" s="10"/>
      <c r="N197" s="5">
        <f>G197*G196</f>
        <v>7144.2375000000002</v>
      </c>
      <c r="O197" s="5">
        <f>I197*G196</f>
        <v>7715.7764999999999</v>
      </c>
    </row>
    <row r="198" spans="1:15" s="6" customFormat="1" ht="15" customHeight="1" x14ac:dyDescent="0.25">
      <c r="A198" s="10"/>
      <c r="B198" s="18"/>
      <c r="C198" s="18"/>
      <c r="D198" s="9"/>
      <c r="E198" s="9"/>
      <c r="F198" s="9"/>
      <c r="G198" s="9"/>
      <c r="H198" s="9"/>
      <c r="I198" s="18"/>
      <c r="J198" s="18"/>
      <c r="K198" s="9"/>
      <c r="L198" s="9"/>
      <c r="M198" s="10"/>
      <c r="N198" s="5"/>
      <c r="O198" s="5"/>
    </row>
    <row r="199" spans="1:15" s="6" customFormat="1" ht="31.5" customHeight="1" x14ac:dyDescent="0.25">
      <c r="A199" s="10">
        <v>66</v>
      </c>
      <c r="B199" s="20" t="str">
        <f>[1]TenderPosEmptyTemplate!$D$68</f>
        <v>PZ kit, pentru testare sensibilitate M. tb față de PZ</v>
      </c>
      <c r="C199" s="20"/>
      <c r="D199" s="10"/>
      <c r="E199" s="10"/>
      <c r="F199" s="10"/>
      <c r="G199" s="10">
        <v>90</v>
      </c>
      <c r="H199" s="20" t="s">
        <v>88</v>
      </c>
      <c r="I199" s="20"/>
      <c r="J199" s="20"/>
      <c r="K199" s="9"/>
      <c r="L199" s="9"/>
      <c r="M199" s="10"/>
      <c r="N199" s="5"/>
      <c r="O199" s="5"/>
    </row>
    <row r="200" spans="1:15" s="6" customFormat="1" ht="31.5" customHeight="1" x14ac:dyDescent="0.25">
      <c r="A200" s="10">
        <v>1</v>
      </c>
      <c r="B200" s="18" t="s">
        <v>38</v>
      </c>
      <c r="C200" s="18"/>
      <c r="D200" s="9">
        <v>245115</v>
      </c>
      <c r="E200" s="9" t="s">
        <v>114</v>
      </c>
      <c r="F200" s="9" t="s">
        <v>45</v>
      </c>
      <c r="G200" s="10">
        <v>2538.5515</v>
      </c>
      <c r="H200" s="10"/>
      <c r="I200" s="20">
        <v>2741.63562</v>
      </c>
      <c r="J200" s="20"/>
      <c r="K200" s="9"/>
      <c r="L200" s="9"/>
      <c r="M200" s="10"/>
      <c r="N200" s="5">
        <f>G200*G199</f>
        <v>228469.63500000001</v>
      </c>
      <c r="O200" s="5">
        <f>I200*G199</f>
        <v>246747.2058</v>
      </c>
    </row>
    <row r="201" spans="1:15" s="6" customFormat="1" ht="10.5" customHeight="1" x14ac:dyDescent="0.25">
      <c r="A201" s="10"/>
      <c r="B201" s="18"/>
      <c r="C201" s="18"/>
      <c r="D201" s="9"/>
      <c r="E201" s="9"/>
      <c r="F201" s="9"/>
      <c r="G201" s="9"/>
      <c r="H201" s="9"/>
      <c r="I201" s="26"/>
      <c r="J201" s="27"/>
      <c r="K201" s="9"/>
      <c r="L201" s="9"/>
      <c r="M201" s="10"/>
      <c r="N201" s="5"/>
      <c r="O201" s="5"/>
    </row>
    <row r="202" spans="1:15" s="6" customFormat="1" ht="54" customHeight="1" x14ac:dyDescent="0.25">
      <c r="A202" s="10">
        <v>67</v>
      </c>
      <c r="B202" s="20" t="str">
        <f>[1]TenderPosEmptyTemplate!$D$69</f>
        <v>Rapid test for detection of MPT 64 Antigen - SD Bioline TB Ag MPT64</v>
      </c>
      <c r="C202" s="20"/>
      <c r="D202" s="10"/>
      <c r="E202" s="10"/>
      <c r="F202" s="10"/>
      <c r="G202" s="10">
        <v>63</v>
      </c>
      <c r="H202" s="20" t="s">
        <v>88</v>
      </c>
      <c r="I202" s="20"/>
      <c r="J202" s="20"/>
      <c r="K202" s="9"/>
      <c r="L202" s="9"/>
      <c r="M202" s="10"/>
      <c r="N202" s="5"/>
      <c r="O202" s="5"/>
    </row>
    <row r="203" spans="1:15" s="6" customFormat="1" ht="31.5" customHeight="1" x14ac:dyDescent="0.25">
      <c r="A203" s="10">
        <v>1</v>
      </c>
      <c r="B203" s="18" t="s">
        <v>38</v>
      </c>
      <c r="C203" s="18"/>
      <c r="D203" s="9">
        <v>6430</v>
      </c>
      <c r="E203" s="9" t="s">
        <v>116</v>
      </c>
      <c r="F203" s="9" t="s">
        <v>55</v>
      </c>
      <c r="G203" s="9">
        <v>2188.1289999999999</v>
      </c>
      <c r="H203" s="9"/>
      <c r="I203" s="18">
        <v>2363.1793200000002</v>
      </c>
      <c r="J203" s="18"/>
      <c r="K203" s="9"/>
      <c r="L203" s="9"/>
      <c r="M203" s="10"/>
      <c r="N203" s="5">
        <f>G203*G202</f>
        <v>137852.12700000001</v>
      </c>
      <c r="O203" s="5">
        <f>G202*I203</f>
        <v>148880.29716000002</v>
      </c>
    </row>
    <row r="204" spans="1:15" s="6" customFormat="1" ht="12" customHeight="1" x14ac:dyDescent="0.25">
      <c r="A204" s="10"/>
      <c r="B204" s="18"/>
      <c r="C204" s="18"/>
      <c r="D204" s="9"/>
      <c r="E204" s="9"/>
      <c r="F204" s="9"/>
      <c r="G204" s="9"/>
      <c r="H204" s="9"/>
      <c r="I204" s="18"/>
      <c r="J204" s="18"/>
      <c r="K204" s="9"/>
      <c r="L204" s="9"/>
      <c r="M204" s="10"/>
      <c r="N204" s="5"/>
      <c r="O204" s="5"/>
    </row>
    <row r="205" spans="1:15" s="6" customFormat="1" ht="48" customHeight="1" x14ac:dyDescent="0.25">
      <c r="A205" s="10">
        <v>68</v>
      </c>
      <c r="B205" s="20" t="str">
        <f>[1]TenderPosEmptyTemplate!$D$70</f>
        <v>GenoType CM (HAIN) identificarea micobateriilor non-tuberculoase</v>
      </c>
      <c r="C205" s="20"/>
      <c r="D205" s="10"/>
      <c r="E205" s="10"/>
      <c r="F205" s="10"/>
      <c r="G205" s="10">
        <v>2</v>
      </c>
      <c r="H205" s="20" t="s">
        <v>88</v>
      </c>
      <c r="I205" s="20"/>
      <c r="J205" s="20"/>
      <c r="K205" s="9"/>
      <c r="L205" s="9"/>
      <c r="M205" s="10"/>
      <c r="N205" s="5"/>
      <c r="O205" s="5"/>
    </row>
    <row r="206" spans="1:15" s="6" customFormat="1" ht="20.25" customHeight="1" x14ac:dyDescent="0.25">
      <c r="A206" s="10">
        <v>1</v>
      </c>
      <c r="B206" s="18" t="s">
        <v>38</v>
      </c>
      <c r="C206" s="18"/>
      <c r="D206" s="9" t="s">
        <v>117</v>
      </c>
      <c r="E206" s="9" t="s">
        <v>116</v>
      </c>
      <c r="F206" s="9" t="s">
        <v>55</v>
      </c>
      <c r="G206" s="9">
        <v>21394.989000000001</v>
      </c>
      <c r="H206" s="9"/>
      <c r="I206" s="18">
        <v>23106.58812</v>
      </c>
      <c r="J206" s="18"/>
      <c r="K206" s="9"/>
      <c r="L206" s="9"/>
      <c r="M206" s="10"/>
      <c r="N206" s="5">
        <f>G206*G205</f>
        <v>42789.978000000003</v>
      </c>
      <c r="O206" s="5">
        <f>I206*G205</f>
        <v>46213.176240000001</v>
      </c>
    </row>
    <row r="207" spans="1:15" s="6" customFormat="1" ht="14.25" customHeight="1" x14ac:dyDescent="0.25">
      <c r="A207" s="10"/>
      <c r="B207" s="26"/>
      <c r="C207" s="27"/>
      <c r="D207" s="9"/>
      <c r="E207" s="9"/>
      <c r="F207" s="9"/>
      <c r="G207" s="9"/>
      <c r="H207" s="9"/>
      <c r="I207" s="26"/>
      <c r="J207" s="27"/>
      <c r="K207" s="9"/>
      <c r="L207" s="9"/>
      <c r="M207" s="10"/>
      <c r="N207" s="5"/>
      <c r="O207" s="5"/>
    </row>
    <row r="208" spans="1:15" s="6" customFormat="1" ht="48" customHeight="1" x14ac:dyDescent="0.25">
      <c r="A208" s="10">
        <v>69</v>
      </c>
      <c r="B208" s="20" t="str">
        <f>[1]TenderPosEmptyTemplate!$D$71</f>
        <v>GenoType AS (HAIN) identificarea micobateriilor non-tuberculoase</v>
      </c>
      <c r="C208" s="20"/>
      <c r="D208" s="9"/>
      <c r="E208" s="9"/>
      <c r="F208" s="9"/>
      <c r="G208" s="10">
        <v>2</v>
      </c>
      <c r="H208" s="20" t="s">
        <v>88</v>
      </c>
      <c r="I208" s="20"/>
      <c r="J208" s="20"/>
      <c r="K208" s="9"/>
      <c r="L208" s="9"/>
      <c r="M208" s="10"/>
      <c r="N208" s="5"/>
      <c r="O208" s="5"/>
    </row>
    <row r="209" spans="1:15" s="6" customFormat="1" ht="20.25" customHeight="1" x14ac:dyDescent="0.25">
      <c r="A209" s="10">
        <v>1</v>
      </c>
      <c r="B209" s="18" t="s">
        <v>38</v>
      </c>
      <c r="C209" s="18"/>
      <c r="D209" s="9">
        <v>29896</v>
      </c>
      <c r="E209" s="9" t="s">
        <v>116</v>
      </c>
      <c r="F209" s="9" t="s">
        <v>55</v>
      </c>
      <c r="G209" s="9">
        <v>21394.989000000001</v>
      </c>
      <c r="H209" s="9"/>
      <c r="I209" s="18">
        <v>23106.58812</v>
      </c>
      <c r="J209" s="18"/>
      <c r="K209" s="9"/>
      <c r="L209" s="9"/>
      <c r="M209" s="10"/>
      <c r="N209" s="5">
        <f>G209*G208</f>
        <v>42789.978000000003</v>
      </c>
      <c r="O209" s="5">
        <f>I209*G208</f>
        <v>46213.176240000001</v>
      </c>
    </row>
    <row r="210" spans="1:15" s="6" customFormat="1" ht="12" customHeight="1" x14ac:dyDescent="0.25">
      <c r="A210" s="10"/>
      <c r="B210" s="26"/>
      <c r="C210" s="27"/>
      <c r="D210" s="9"/>
      <c r="E210" s="9"/>
      <c r="F210" s="9"/>
      <c r="G210" s="9"/>
      <c r="H210" s="9"/>
      <c r="I210" s="26"/>
      <c r="J210" s="27"/>
      <c r="K210" s="9"/>
      <c r="L210" s="9"/>
      <c r="M210" s="10"/>
      <c r="N210" s="5"/>
      <c r="O210" s="5"/>
    </row>
    <row r="211" spans="1:15" s="6" customFormat="1" ht="39" customHeight="1" x14ac:dyDescent="0.25">
      <c r="A211" s="10">
        <v>70</v>
      </c>
      <c r="B211" s="20" t="str">
        <f>[1]TenderPosEmptyTemplate!$D$72</f>
        <v xml:space="preserve">GenoType MTBDRplus (96 teste/kit), Version 2.0 (test) </v>
      </c>
      <c r="C211" s="20"/>
      <c r="D211" s="10"/>
      <c r="E211" s="10"/>
      <c r="F211" s="10"/>
      <c r="G211" s="10">
        <v>15</v>
      </c>
      <c r="H211" s="20" t="s">
        <v>88</v>
      </c>
      <c r="I211" s="20"/>
      <c r="J211" s="20"/>
      <c r="K211" s="9"/>
      <c r="L211" s="9"/>
      <c r="M211" s="10"/>
      <c r="N211" s="5"/>
      <c r="O211" s="5"/>
    </row>
    <row r="212" spans="1:15" s="6" customFormat="1" ht="23.25" customHeight="1" x14ac:dyDescent="0.25">
      <c r="A212" s="10">
        <v>1</v>
      </c>
      <c r="B212" s="18" t="s">
        <v>38</v>
      </c>
      <c r="C212" s="18"/>
      <c r="D212" s="9" t="s">
        <v>118</v>
      </c>
      <c r="E212" s="9" t="s">
        <v>116</v>
      </c>
      <c r="F212" s="9" t="s">
        <v>55</v>
      </c>
      <c r="G212" s="9">
        <v>21394.989000000001</v>
      </c>
      <c r="H212" s="9"/>
      <c r="I212" s="18">
        <v>23106.58812</v>
      </c>
      <c r="J212" s="18"/>
      <c r="K212" s="9"/>
      <c r="L212" s="9"/>
      <c r="M212" s="10"/>
      <c r="N212" s="5">
        <f>G212*G211</f>
        <v>320924.83500000002</v>
      </c>
      <c r="O212" s="5">
        <f>I212*G211</f>
        <v>346598.82180000003</v>
      </c>
    </row>
    <row r="213" spans="1:15" s="6" customFormat="1" ht="12" customHeight="1" x14ac:dyDescent="0.25">
      <c r="A213" s="10"/>
      <c r="B213" s="26"/>
      <c r="C213" s="27"/>
      <c r="D213" s="9"/>
      <c r="E213" s="9"/>
      <c r="F213" s="9"/>
      <c r="G213" s="9"/>
      <c r="H213" s="9"/>
      <c r="I213" s="26"/>
      <c r="J213" s="27"/>
      <c r="K213" s="9"/>
      <c r="L213" s="9"/>
      <c r="M213" s="10"/>
      <c r="N213" s="5"/>
      <c r="O213" s="5"/>
    </row>
    <row r="214" spans="1:15" s="6" customFormat="1" ht="34.5" customHeight="1" x14ac:dyDescent="0.25">
      <c r="A214" s="10">
        <v>71</v>
      </c>
      <c r="B214" s="20" t="str">
        <f>[1]TenderPosEmptyTemplate!$D$73</f>
        <v>GenoType MTBDRsl ver.2 (96 tests/kit)</v>
      </c>
      <c r="C214" s="20"/>
      <c r="D214" s="10"/>
      <c r="E214" s="10"/>
      <c r="F214" s="10"/>
      <c r="G214" s="10">
        <v>15</v>
      </c>
      <c r="H214" s="20" t="s">
        <v>88</v>
      </c>
      <c r="I214" s="20"/>
      <c r="J214" s="20"/>
      <c r="K214" s="9"/>
      <c r="L214" s="9"/>
      <c r="M214" s="10"/>
      <c r="N214" s="5"/>
      <c r="O214" s="5"/>
    </row>
    <row r="215" spans="1:15" s="6" customFormat="1" ht="22.5" customHeight="1" x14ac:dyDescent="0.25">
      <c r="A215" s="10">
        <v>1</v>
      </c>
      <c r="B215" s="18" t="s">
        <v>38</v>
      </c>
      <c r="C215" s="18"/>
      <c r="D215" s="9" t="s">
        <v>119</v>
      </c>
      <c r="E215" s="9" t="s">
        <v>116</v>
      </c>
      <c r="F215" s="9" t="s">
        <v>55</v>
      </c>
      <c r="G215" s="9">
        <v>21394.989000000001</v>
      </c>
      <c r="H215" s="9"/>
      <c r="I215" s="18">
        <v>23106.58812</v>
      </c>
      <c r="J215" s="18"/>
      <c r="K215" s="9"/>
      <c r="L215" s="9"/>
      <c r="M215" s="10"/>
      <c r="N215" s="5">
        <f>G215*G214</f>
        <v>320924.83500000002</v>
      </c>
      <c r="O215" s="5">
        <f>I215*G214</f>
        <v>346598.82180000003</v>
      </c>
    </row>
    <row r="216" spans="1:15" s="6" customFormat="1" ht="10.5" customHeight="1" x14ac:dyDescent="0.25">
      <c r="A216" s="10"/>
      <c r="B216" s="26"/>
      <c r="C216" s="27"/>
      <c r="D216" s="9"/>
      <c r="E216" s="9"/>
      <c r="F216" s="9"/>
      <c r="G216" s="9"/>
      <c r="H216" s="9"/>
      <c r="I216" s="26"/>
      <c r="J216" s="27"/>
      <c r="K216" s="9"/>
      <c r="L216" s="9"/>
      <c r="M216" s="10"/>
      <c r="N216" s="5"/>
      <c r="O216" s="5"/>
    </row>
    <row r="217" spans="1:15" s="6" customFormat="1" ht="36" customHeight="1" x14ac:dyDescent="0.25">
      <c r="A217" s="10">
        <v>72</v>
      </c>
      <c r="B217" s="20" t="s">
        <v>120</v>
      </c>
      <c r="C217" s="20"/>
      <c r="D217" s="10"/>
      <c r="E217" s="10"/>
      <c r="F217" s="10"/>
      <c r="G217" s="10">
        <v>2</v>
      </c>
      <c r="H217" s="20" t="s">
        <v>88</v>
      </c>
      <c r="I217" s="20"/>
      <c r="J217" s="20"/>
      <c r="K217" s="9"/>
      <c r="L217" s="9"/>
      <c r="M217" s="10"/>
      <c r="N217" s="5"/>
      <c r="O217" s="5"/>
    </row>
    <row r="218" spans="1:15" s="6" customFormat="1" ht="21.75" customHeight="1" x14ac:dyDescent="0.25">
      <c r="A218" s="10">
        <v>1</v>
      </c>
      <c r="B218" s="18" t="s">
        <v>38</v>
      </c>
      <c r="C218" s="18"/>
      <c r="D218" s="9">
        <v>30196</v>
      </c>
      <c r="E218" s="9" t="s">
        <v>116</v>
      </c>
      <c r="F218" s="9" t="s">
        <v>55</v>
      </c>
      <c r="G218" s="9">
        <v>21394.989000000001</v>
      </c>
      <c r="H218" s="9"/>
      <c r="I218" s="18">
        <v>23106.58812</v>
      </c>
      <c r="J218" s="18"/>
      <c r="K218" s="9"/>
      <c r="L218" s="9"/>
      <c r="M218" s="10"/>
      <c r="N218" s="5">
        <f>G218*G217</f>
        <v>42789.978000000003</v>
      </c>
      <c r="O218" s="5">
        <f>I218*G217</f>
        <v>46213.176240000001</v>
      </c>
    </row>
    <row r="219" spans="1:15" s="6" customFormat="1" ht="13.5" customHeight="1" x14ac:dyDescent="0.25">
      <c r="A219" s="10"/>
      <c r="B219" s="26"/>
      <c r="C219" s="27"/>
      <c r="D219" s="9"/>
      <c r="E219" s="9"/>
      <c r="F219" s="9"/>
      <c r="G219" s="9"/>
      <c r="H219" s="9"/>
      <c r="I219" s="26"/>
      <c r="J219" s="27"/>
      <c r="K219" s="9"/>
      <c r="L219" s="9"/>
      <c r="M219" s="10"/>
      <c r="N219" s="5"/>
      <c r="O219" s="5"/>
    </row>
    <row r="220" spans="1:15" s="6" customFormat="1" ht="31.5" customHeight="1" x14ac:dyDescent="0.25">
      <c r="A220" s="10">
        <v>73</v>
      </c>
      <c r="B220" s="20" t="str">
        <f>[1]TenderPosEmptyTemplate!$D$75</f>
        <v xml:space="preserve">GenoLyse (96tests), Version 1.0 </v>
      </c>
      <c r="C220" s="20"/>
      <c r="D220" s="10"/>
      <c r="E220" s="10"/>
      <c r="F220" s="10"/>
      <c r="G220" s="10">
        <v>15</v>
      </c>
      <c r="H220" s="20" t="s">
        <v>88</v>
      </c>
      <c r="I220" s="20"/>
      <c r="J220" s="20"/>
      <c r="K220" s="9"/>
      <c r="L220" s="9"/>
      <c r="M220" s="10"/>
      <c r="N220" s="5"/>
      <c r="O220" s="5"/>
    </row>
    <row r="221" spans="1:15" s="6" customFormat="1" ht="21.75" customHeight="1" x14ac:dyDescent="0.25">
      <c r="A221" s="10">
        <v>1</v>
      </c>
      <c r="B221" s="18" t="s">
        <v>38</v>
      </c>
      <c r="C221" s="18"/>
      <c r="D221" s="9">
        <v>51610</v>
      </c>
      <c r="E221" s="9" t="s">
        <v>116</v>
      </c>
      <c r="F221" s="9" t="s">
        <v>55</v>
      </c>
      <c r="G221" s="9">
        <v>1420.1579999999999</v>
      </c>
      <c r="H221" s="9"/>
      <c r="I221" s="18">
        <v>1533.77064</v>
      </c>
      <c r="J221" s="18"/>
      <c r="K221" s="9"/>
      <c r="L221" s="9"/>
      <c r="M221" s="10"/>
      <c r="N221" s="5">
        <f>G221*G220</f>
        <v>21302.37</v>
      </c>
      <c r="O221" s="5">
        <f>I221*G220</f>
        <v>23006.559600000001</v>
      </c>
    </row>
    <row r="222" spans="1:15" s="6" customFormat="1" ht="13.5" customHeight="1" x14ac:dyDescent="0.25">
      <c r="A222" s="10"/>
      <c r="B222" s="26"/>
      <c r="C222" s="27"/>
      <c r="D222" s="9"/>
      <c r="E222" s="9"/>
      <c r="F222" s="9"/>
      <c r="G222" s="9"/>
      <c r="H222" s="9"/>
      <c r="I222" s="26"/>
      <c r="J222" s="27"/>
      <c r="K222" s="9"/>
      <c r="L222" s="9"/>
      <c r="M222" s="10"/>
      <c r="N222" s="5"/>
      <c r="O222" s="5"/>
    </row>
    <row r="223" spans="1:15" s="6" customFormat="1" ht="31.5" customHeight="1" x14ac:dyDescent="0.25">
      <c r="A223" s="10">
        <v>74</v>
      </c>
      <c r="B223" s="20" t="s">
        <v>121</v>
      </c>
      <c r="C223" s="20"/>
      <c r="D223" s="10"/>
      <c r="E223" s="10"/>
      <c r="F223" s="10"/>
      <c r="G223" s="10">
        <v>12000</v>
      </c>
      <c r="H223" s="20" t="s">
        <v>19</v>
      </c>
      <c r="I223" s="20"/>
      <c r="J223" s="20"/>
      <c r="K223" s="9"/>
      <c r="L223" s="9"/>
      <c r="M223" s="10"/>
      <c r="N223" s="5"/>
      <c r="O223" s="5"/>
    </row>
    <row r="224" spans="1:15" s="6" customFormat="1" ht="31.5" customHeight="1" x14ac:dyDescent="0.25">
      <c r="A224" s="10">
        <v>1</v>
      </c>
      <c r="B224" s="18" t="s">
        <v>122</v>
      </c>
      <c r="C224" s="18"/>
      <c r="D224" s="9" t="s">
        <v>123</v>
      </c>
      <c r="E224" s="9" t="s">
        <v>124</v>
      </c>
      <c r="F224" s="9" t="s">
        <v>125</v>
      </c>
      <c r="G224" s="9">
        <v>201.25</v>
      </c>
      <c r="H224" s="9"/>
      <c r="I224" s="18">
        <v>217.35</v>
      </c>
      <c r="J224" s="18"/>
      <c r="K224" s="9"/>
      <c r="L224" s="9"/>
      <c r="M224" s="10"/>
      <c r="N224" s="5">
        <f>G224*G223</f>
        <v>2415000</v>
      </c>
      <c r="O224" s="5">
        <f>I224*G223</f>
        <v>2608200</v>
      </c>
    </row>
    <row r="225" spans="1:15" s="6" customFormat="1" ht="16.5" customHeight="1" x14ac:dyDescent="0.25">
      <c r="A225" s="10"/>
      <c r="B225" s="26"/>
      <c r="C225" s="27"/>
      <c r="D225" s="9"/>
      <c r="E225" s="9"/>
      <c r="F225" s="9"/>
      <c r="G225" s="9"/>
      <c r="H225" s="9"/>
      <c r="I225" s="26"/>
      <c r="J225" s="27"/>
      <c r="K225" s="9"/>
      <c r="L225" s="9"/>
      <c r="M225" s="10"/>
      <c r="N225" s="5"/>
      <c r="O225" s="5"/>
    </row>
    <row r="226" spans="1:15" s="6" customFormat="1" ht="31.5" customHeight="1" x14ac:dyDescent="0.25">
      <c r="A226" s="10">
        <v>75</v>
      </c>
      <c r="B226" s="20" t="str">
        <f>[1]TenderPosEmptyTemplate!$D$77</f>
        <v>Fit Test Kit FT-30 Bitrex</v>
      </c>
      <c r="C226" s="20"/>
      <c r="D226" s="10"/>
      <c r="E226" s="10"/>
      <c r="F226" s="10"/>
      <c r="G226" s="10">
        <v>5</v>
      </c>
      <c r="H226" s="20" t="s">
        <v>88</v>
      </c>
      <c r="I226" s="20"/>
      <c r="J226" s="20"/>
      <c r="K226" s="9"/>
      <c r="L226" s="9"/>
      <c r="M226" s="10"/>
      <c r="N226" s="5"/>
      <c r="O226" s="5"/>
    </row>
    <row r="227" spans="1:15" s="6" customFormat="1" ht="16.5" customHeight="1" x14ac:dyDescent="0.25">
      <c r="A227" s="20" t="s">
        <v>133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9"/>
      <c r="L227" s="9"/>
      <c r="M227" s="10"/>
      <c r="N227" s="5"/>
      <c r="O227" s="5"/>
    </row>
    <row r="228" spans="1:15" s="6" customFormat="1" ht="16.5" customHeight="1" x14ac:dyDescent="0.25">
      <c r="A228" s="10"/>
      <c r="B228" s="21"/>
      <c r="C228" s="22"/>
      <c r="D228" s="10"/>
      <c r="E228" s="10"/>
      <c r="F228" s="10"/>
      <c r="G228" s="10"/>
      <c r="H228" s="10"/>
      <c r="I228" s="21"/>
      <c r="J228" s="22"/>
      <c r="K228" s="9"/>
      <c r="L228" s="9"/>
      <c r="M228" s="10"/>
      <c r="N228" s="5"/>
      <c r="O228" s="5"/>
    </row>
    <row r="229" spans="1:15" s="6" customFormat="1" ht="31.5" customHeight="1" x14ac:dyDescent="0.25">
      <c r="A229" s="10">
        <v>76</v>
      </c>
      <c r="B229" s="20" t="str">
        <f>[1]TenderPosEmptyTemplate!$D$78</f>
        <v>QuantiFERON-TB Gold</v>
      </c>
      <c r="C229" s="20"/>
      <c r="D229" s="10"/>
      <c r="E229" s="10"/>
      <c r="F229" s="10"/>
      <c r="G229" s="14">
        <v>500</v>
      </c>
      <c r="H229" s="24" t="s">
        <v>88</v>
      </c>
      <c r="I229" s="24"/>
      <c r="J229" s="24"/>
      <c r="K229" s="9"/>
      <c r="L229" s="9"/>
      <c r="M229" s="10"/>
      <c r="N229" s="5"/>
      <c r="O229" s="5"/>
    </row>
    <row r="230" spans="1:15" s="6" customFormat="1" ht="30" customHeight="1" x14ac:dyDescent="0.25">
      <c r="A230" s="9">
        <v>1</v>
      </c>
      <c r="B230" s="18" t="s">
        <v>58</v>
      </c>
      <c r="C230" s="18"/>
      <c r="D230" s="9" t="s">
        <v>126</v>
      </c>
      <c r="E230" s="9" t="s">
        <v>127</v>
      </c>
      <c r="F230" s="9" t="s">
        <v>55</v>
      </c>
      <c r="G230" s="13">
        <v>370</v>
      </c>
      <c r="H230" s="11"/>
      <c r="I230" s="19">
        <v>444</v>
      </c>
      <c r="J230" s="19"/>
      <c r="K230" s="9">
        <v>16</v>
      </c>
      <c r="L230" s="9"/>
      <c r="M230" s="10"/>
      <c r="N230" s="5">
        <f>G229*G230</f>
        <v>185000</v>
      </c>
      <c r="O230" s="5">
        <f>G229*I230</f>
        <v>222000</v>
      </c>
    </row>
  </sheetData>
  <mergeCells count="462">
    <mergeCell ref="I222:J222"/>
    <mergeCell ref="B225:C225"/>
    <mergeCell ref="I225:J225"/>
    <mergeCell ref="B228:C228"/>
    <mergeCell ref="I228:J228"/>
    <mergeCell ref="I102:J102"/>
    <mergeCell ref="I108:J108"/>
    <mergeCell ref="I127:J127"/>
    <mergeCell ref="I147:J147"/>
    <mergeCell ref="I195:J195"/>
    <mergeCell ref="B195:C195"/>
    <mergeCell ref="I201:J201"/>
    <mergeCell ref="B207:C207"/>
    <mergeCell ref="I207:J207"/>
    <mergeCell ref="B210:C210"/>
    <mergeCell ref="I210:J210"/>
    <mergeCell ref="I213:J213"/>
    <mergeCell ref="B213:C213"/>
    <mergeCell ref="B208:C208"/>
    <mergeCell ref="H208:J208"/>
    <mergeCell ref="B209:C209"/>
    <mergeCell ref="I209:J209"/>
    <mergeCell ref="B211:C211"/>
    <mergeCell ref="H211:J211"/>
    <mergeCell ref="B99:F99"/>
    <mergeCell ref="B102:F102"/>
    <mergeCell ref="B108:F108"/>
    <mergeCell ref="B115:C115"/>
    <mergeCell ref="I115:J115"/>
    <mergeCell ref="I118:J118"/>
    <mergeCell ref="B118:C118"/>
    <mergeCell ref="B127:C127"/>
    <mergeCell ref="B135:C135"/>
    <mergeCell ref="I135:J135"/>
    <mergeCell ref="B131:C131"/>
    <mergeCell ref="I131:J131"/>
    <mergeCell ref="B112:C112"/>
    <mergeCell ref="I112:J112"/>
    <mergeCell ref="B114:C114"/>
    <mergeCell ref="I114:J114"/>
    <mergeCell ref="B116:C116"/>
    <mergeCell ref="B117:C117"/>
    <mergeCell ref="I117:J117"/>
    <mergeCell ref="H116:J116"/>
    <mergeCell ref="H128:J128"/>
    <mergeCell ref="B101:C101"/>
    <mergeCell ref="H101:J101"/>
    <mergeCell ref="B106:C106"/>
    <mergeCell ref="B40:C40"/>
    <mergeCell ref="I40:J40"/>
    <mergeCell ref="B67:C67"/>
    <mergeCell ref="I67:J67"/>
    <mergeCell ref="B70:C70"/>
    <mergeCell ref="I70:J70"/>
    <mergeCell ref="B91:C91"/>
    <mergeCell ref="I91:J91"/>
    <mergeCell ref="B94:C94"/>
    <mergeCell ref="I94:J94"/>
    <mergeCell ref="I79:J79"/>
    <mergeCell ref="B78:C78"/>
    <mergeCell ref="B79:C79"/>
    <mergeCell ref="B81:C81"/>
    <mergeCell ref="I81:J81"/>
    <mergeCell ref="B80:C80"/>
    <mergeCell ref="H80:J80"/>
    <mergeCell ref="B74:C74"/>
    <mergeCell ref="H74:J74"/>
    <mergeCell ref="I78:J78"/>
    <mergeCell ref="B77:C77"/>
    <mergeCell ref="H77:J77"/>
    <mergeCell ref="B75:C75"/>
    <mergeCell ref="I75:J75"/>
    <mergeCell ref="B212:C212"/>
    <mergeCell ref="I212:J212"/>
    <mergeCell ref="B202:C202"/>
    <mergeCell ref="B203:C203"/>
    <mergeCell ref="B204:C204"/>
    <mergeCell ref="B205:C205"/>
    <mergeCell ref="I203:J203"/>
    <mergeCell ref="I204:J204"/>
    <mergeCell ref="I206:J206"/>
    <mergeCell ref="B206:C206"/>
    <mergeCell ref="H202:J202"/>
    <mergeCell ref="H205:J205"/>
    <mergeCell ref="A227:J227"/>
    <mergeCell ref="B214:C214"/>
    <mergeCell ref="H214:J214"/>
    <mergeCell ref="B215:C215"/>
    <mergeCell ref="I215:J215"/>
    <mergeCell ref="B217:C217"/>
    <mergeCell ref="H217:J217"/>
    <mergeCell ref="B218:C218"/>
    <mergeCell ref="I218:J218"/>
    <mergeCell ref="B220:C220"/>
    <mergeCell ref="H220:J220"/>
    <mergeCell ref="B221:C221"/>
    <mergeCell ref="I221:J221"/>
    <mergeCell ref="B223:C223"/>
    <mergeCell ref="H223:J223"/>
    <mergeCell ref="B224:C224"/>
    <mergeCell ref="I224:J224"/>
    <mergeCell ref="B226:C226"/>
    <mergeCell ref="H226:J226"/>
    <mergeCell ref="B216:C216"/>
    <mergeCell ref="I216:J216"/>
    <mergeCell ref="I219:J219"/>
    <mergeCell ref="B219:C219"/>
    <mergeCell ref="B222:C222"/>
    <mergeCell ref="B196:C196"/>
    <mergeCell ref="B197:C197"/>
    <mergeCell ref="B198:C198"/>
    <mergeCell ref="B199:C199"/>
    <mergeCell ref="I197:J197"/>
    <mergeCell ref="I198:J198"/>
    <mergeCell ref="B200:C200"/>
    <mergeCell ref="B201:C201"/>
    <mergeCell ref="H196:J196"/>
    <mergeCell ref="H199:J199"/>
    <mergeCell ref="I200:J200"/>
    <mergeCell ref="B189:C189"/>
    <mergeCell ref="B190:C190"/>
    <mergeCell ref="H190:J190"/>
    <mergeCell ref="B191:C191"/>
    <mergeCell ref="B192:C192"/>
    <mergeCell ref="I191:J191"/>
    <mergeCell ref="I192:J192"/>
    <mergeCell ref="B193:C193"/>
    <mergeCell ref="H193:J193"/>
    <mergeCell ref="I189:J189"/>
    <mergeCell ref="B185:C185"/>
    <mergeCell ref="B186:C186"/>
    <mergeCell ref="B187:C187"/>
    <mergeCell ref="B188:C188"/>
    <mergeCell ref="H184:J184"/>
    <mergeCell ref="I185:J185"/>
    <mergeCell ref="I186:J186"/>
    <mergeCell ref="I188:J188"/>
    <mergeCell ref="H187:J187"/>
    <mergeCell ref="B181:C181"/>
    <mergeCell ref="B182:C182"/>
    <mergeCell ref="B183:C183"/>
    <mergeCell ref="B184:C184"/>
    <mergeCell ref="H181:J181"/>
    <mergeCell ref="I182:J182"/>
    <mergeCell ref="I183:J183"/>
    <mergeCell ref="I176:J176"/>
    <mergeCell ref="I177:J177"/>
    <mergeCell ref="H178:J178"/>
    <mergeCell ref="B179:C179"/>
    <mergeCell ref="B180:C180"/>
    <mergeCell ref="I179:J179"/>
    <mergeCell ref="I180:J180"/>
    <mergeCell ref="B176:C176"/>
    <mergeCell ref="B177:C177"/>
    <mergeCell ref="B178:C178"/>
    <mergeCell ref="H169:J169"/>
    <mergeCell ref="B172:C172"/>
    <mergeCell ref="H172:J172"/>
    <mergeCell ref="B173:C173"/>
    <mergeCell ref="I173:J173"/>
    <mergeCell ref="B174:C174"/>
    <mergeCell ref="I174:J174"/>
    <mergeCell ref="B175:C175"/>
    <mergeCell ref="H175:J175"/>
    <mergeCell ref="B171:C171"/>
    <mergeCell ref="I171:J171"/>
    <mergeCell ref="I170:J170"/>
    <mergeCell ref="I161:J161"/>
    <mergeCell ref="B162:C162"/>
    <mergeCell ref="I162:J162"/>
    <mergeCell ref="B163:C163"/>
    <mergeCell ref="B166:C166"/>
    <mergeCell ref="B167:C167"/>
    <mergeCell ref="B168:C168"/>
    <mergeCell ref="H163:J163"/>
    <mergeCell ref="A164:J164"/>
    <mergeCell ref="H166:J166"/>
    <mergeCell ref="I167:J167"/>
    <mergeCell ref="I168:J168"/>
    <mergeCell ref="I194:J194"/>
    <mergeCell ref="B169:C169"/>
    <mergeCell ref="B170:C170"/>
    <mergeCell ref="B194:C194"/>
    <mergeCell ref="B160:C160"/>
    <mergeCell ref="B161:C161"/>
    <mergeCell ref="B142:C142"/>
    <mergeCell ref="B143:C143"/>
    <mergeCell ref="B144:C144"/>
    <mergeCell ref="B145:C145"/>
    <mergeCell ref="I143:J143"/>
    <mergeCell ref="I144:J144"/>
    <mergeCell ref="H142:J142"/>
    <mergeCell ref="H145:J145"/>
    <mergeCell ref="A146:J146"/>
    <mergeCell ref="B148:C148"/>
    <mergeCell ref="H148:J148"/>
    <mergeCell ref="B149:C149"/>
    <mergeCell ref="B150:C150"/>
    <mergeCell ref="B151:C151"/>
    <mergeCell ref="I149:J149"/>
    <mergeCell ref="I150:J150"/>
    <mergeCell ref="H157:J157"/>
    <mergeCell ref="H160:J160"/>
    <mergeCell ref="I159:J159"/>
    <mergeCell ref="B140:C140"/>
    <mergeCell ref="B141:C141"/>
    <mergeCell ref="B159:C159"/>
    <mergeCell ref="B154:C154"/>
    <mergeCell ref="H151:J151"/>
    <mergeCell ref="B152:J152"/>
    <mergeCell ref="H154:J154"/>
    <mergeCell ref="B155:C155"/>
    <mergeCell ref="B156:C156"/>
    <mergeCell ref="B157:C157"/>
    <mergeCell ref="B158:C158"/>
    <mergeCell ref="I155:J155"/>
    <mergeCell ref="I156:J156"/>
    <mergeCell ref="I158:J158"/>
    <mergeCell ref="B147:F147"/>
    <mergeCell ref="B153:J153"/>
    <mergeCell ref="I106:J106"/>
    <mergeCell ref="B107:C107"/>
    <mergeCell ref="H107:J107"/>
    <mergeCell ref="B104:C104"/>
    <mergeCell ref="H104:J104"/>
    <mergeCell ref="B105:C105"/>
    <mergeCell ref="I105:J105"/>
    <mergeCell ref="I85:J85"/>
    <mergeCell ref="B87:C87"/>
    <mergeCell ref="I87:J87"/>
    <mergeCell ref="B86:C86"/>
    <mergeCell ref="H86:J86"/>
    <mergeCell ref="B88:C88"/>
    <mergeCell ref="I88:J88"/>
    <mergeCell ref="B85:C85"/>
    <mergeCell ref="H92:J92"/>
    <mergeCell ref="B93:C93"/>
    <mergeCell ref="I93:J93"/>
    <mergeCell ref="B89:C89"/>
    <mergeCell ref="H89:J89"/>
    <mergeCell ref="B90:C90"/>
    <mergeCell ref="I90:J90"/>
    <mergeCell ref="B92:C92"/>
    <mergeCell ref="B97:C97"/>
    <mergeCell ref="I76:J76"/>
    <mergeCell ref="B76:C76"/>
    <mergeCell ref="B4:C4"/>
    <mergeCell ref="I4:J4"/>
    <mergeCell ref="K4:L4"/>
    <mergeCell ref="B5:C5"/>
    <mergeCell ref="H5:J5"/>
    <mergeCell ref="K5:L5"/>
    <mergeCell ref="A1:O1"/>
    <mergeCell ref="A2:O2"/>
    <mergeCell ref="B3:C3"/>
    <mergeCell ref="H3:J3"/>
    <mergeCell ref="K3:L3"/>
    <mergeCell ref="M3:M4"/>
    <mergeCell ref="N3:N4"/>
    <mergeCell ref="O3:O4"/>
    <mergeCell ref="D3:D4"/>
    <mergeCell ref="E3:E4"/>
    <mergeCell ref="F3:F4"/>
    <mergeCell ref="B8:C8"/>
    <mergeCell ref="H8:J8"/>
    <mergeCell ref="K8:L8"/>
    <mergeCell ref="B6:C6"/>
    <mergeCell ref="I6:J6"/>
    <mergeCell ref="B7:C7"/>
    <mergeCell ref="I7:J7"/>
    <mergeCell ref="B12:C12"/>
    <mergeCell ref="I12:J12"/>
    <mergeCell ref="B9:C9"/>
    <mergeCell ref="I9:J9"/>
    <mergeCell ref="K9:L9"/>
    <mergeCell ref="I10:J10"/>
    <mergeCell ref="I13:J13"/>
    <mergeCell ref="B10:C10"/>
    <mergeCell ref="B14:C14"/>
    <mergeCell ref="H14:J14"/>
    <mergeCell ref="B11:C11"/>
    <mergeCell ref="H11:J11"/>
    <mergeCell ref="B17:C17"/>
    <mergeCell ref="H17:J17"/>
    <mergeCell ref="B18:C18"/>
    <mergeCell ref="I18:J18"/>
    <mergeCell ref="K18:L18"/>
    <mergeCell ref="B13:C13"/>
    <mergeCell ref="B19:C19"/>
    <mergeCell ref="I19:J19"/>
    <mergeCell ref="B15:C15"/>
    <mergeCell ref="I15:J15"/>
    <mergeCell ref="K15:L15"/>
    <mergeCell ref="B16:C16"/>
    <mergeCell ref="I16:J16"/>
    <mergeCell ref="B23:C23"/>
    <mergeCell ref="H23:J23"/>
    <mergeCell ref="B24:C24"/>
    <mergeCell ref="I24:J24"/>
    <mergeCell ref="B26:C26"/>
    <mergeCell ref="H26:J26"/>
    <mergeCell ref="B20:C20"/>
    <mergeCell ref="H20:J20"/>
    <mergeCell ref="B21:C21"/>
    <mergeCell ref="I21:J21"/>
    <mergeCell ref="I22:J22"/>
    <mergeCell ref="B25:C25"/>
    <mergeCell ref="B22:C22"/>
    <mergeCell ref="I25:J25"/>
    <mergeCell ref="B33:C33"/>
    <mergeCell ref="I33:J33"/>
    <mergeCell ref="B35:C35"/>
    <mergeCell ref="H35:J35"/>
    <mergeCell ref="B27:C27"/>
    <mergeCell ref="I27:J27"/>
    <mergeCell ref="B29:C29"/>
    <mergeCell ref="H29:J29"/>
    <mergeCell ref="B30:C30"/>
    <mergeCell ref="I30:J30"/>
    <mergeCell ref="B34:C34"/>
    <mergeCell ref="I34:J34"/>
    <mergeCell ref="B28:C28"/>
    <mergeCell ref="B31:C31"/>
    <mergeCell ref="I31:J31"/>
    <mergeCell ref="I28:J28"/>
    <mergeCell ref="B32:C32"/>
    <mergeCell ref="H32:J32"/>
    <mergeCell ref="B56:C56"/>
    <mergeCell ref="H56:J56"/>
    <mergeCell ref="B57:C57"/>
    <mergeCell ref="I57:J57"/>
    <mergeCell ref="B53:C53"/>
    <mergeCell ref="H53:J53"/>
    <mergeCell ref="B54:C54"/>
    <mergeCell ref="I54:J54"/>
    <mergeCell ref="B55:C55"/>
    <mergeCell ref="I55:J55"/>
    <mergeCell ref="B62:C62"/>
    <mergeCell ref="H62:J62"/>
    <mergeCell ref="B63:C63"/>
    <mergeCell ref="I63:J63"/>
    <mergeCell ref="I58:J58"/>
    <mergeCell ref="B59:C59"/>
    <mergeCell ref="H59:J59"/>
    <mergeCell ref="B60:C60"/>
    <mergeCell ref="I60:J60"/>
    <mergeCell ref="I61:J61"/>
    <mergeCell ref="H68:J68"/>
    <mergeCell ref="B69:C69"/>
    <mergeCell ref="I69:J69"/>
    <mergeCell ref="B65:C65"/>
    <mergeCell ref="H65:J65"/>
    <mergeCell ref="B66:C66"/>
    <mergeCell ref="I66:J66"/>
    <mergeCell ref="B71:C71"/>
    <mergeCell ref="H71:J71"/>
    <mergeCell ref="K112:L112"/>
    <mergeCell ref="B113:C113"/>
    <mergeCell ref="H113:J113"/>
    <mergeCell ref="K113:L113"/>
    <mergeCell ref="B110:C110"/>
    <mergeCell ref="H110:J110"/>
    <mergeCell ref="K110:L110"/>
    <mergeCell ref="B111:C111"/>
    <mergeCell ref="I111:J111"/>
    <mergeCell ref="K111:L111"/>
    <mergeCell ref="B95:C95"/>
    <mergeCell ref="H95:J95"/>
    <mergeCell ref="B96:C96"/>
    <mergeCell ref="B50:C50"/>
    <mergeCell ref="H50:J50"/>
    <mergeCell ref="B45:C45"/>
    <mergeCell ref="I45:J45"/>
    <mergeCell ref="B47:C47"/>
    <mergeCell ref="H47:J47"/>
    <mergeCell ref="B48:C48"/>
    <mergeCell ref="I48:J48"/>
    <mergeCell ref="B46:C46"/>
    <mergeCell ref="I96:J96"/>
    <mergeCell ref="B72:C72"/>
    <mergeCell ref="I72:J72"/>
    <mergeCell ref="B73:C73"/>
    <mergeCell ref="I73:J73"/>
    <mergeCell ref="B83:C83"/>
    <mergeCell ref="H83:J83"/>
    <mergeCell ref="B84:C84"/>
    <mergeCell ref="I84:J84"/>
    <mergeCell ref="B82:C82"/>
    <mergeCell ref="I82:J82"/>
    <mergeCell ref="B68:C68"/>
    <mergeCell ref="I37:J37"/>
    <mergeCell ref="I43:J43"/>
    <mergeCell ref="B51:J51"/>
    <mergeCell ref="B38:C38"/>
    <mergeCell ref="H38:J38"/>
    <mergeCell ref="B37:C37"/>
    <mergeCell ref="B123:C123"/>
    <mergeCell ref="I123:J123"/>
    <mergeCell ref="B124:C124"/>
    <mergeCell ref="I124:J124"/>
    <mergeCell ref="I99:J99"/>
    <mergeCell ref="I46:J46"/>
    <mergeCell ref="B41:C41"/>
    <mergeCell ref="H41:J41"/>
    <mergeCell ref="B42:C42"/>
    <mergeCell ref="I42:J42"/>
    <mergeCell ref="B44:C44"/>
    <mergeCell ref="H44:J44"/>
    <mergeCell ref="B49:C49"/>
    <mergeCell ref="H49:J49"/>
    <mergeCell ref="B43:C43"/>
    <mergeCell ref="I97:J97"/>
    <mergeCell ref="B98:C98"/>
    <mergeCell ref="H98:J98"/>
    <mergeCell ref="H125:J125"/>
    <mergeCell ref="B119:C119"/>
    <mergeCell ref="H119:J119"/>
    <mergeCell ref="B120:C120"/>
    <mergeCell ref="I120:J120"/>
    <mergeCell ref="B122:C122"/>
    <mergeCell ref="H122:J122"/>
    <mergeCell ref="B229:C229"/>
    <mergeCell ref="H229:J229"/>
    <mergeCell ref="B137:C137"/>
    <mergeCell ref="B138:C138"/>
    <mergeCell ref="B139:C139"/>
    <mergeCell ref="I137:J137"/>
    <mergeCell ref="I138:J138"/>
    <mergeCell ref="H139:J139"/>
    <mergeCell ref="I140:J140"/>
    <mergeCell ref="B132:C132"/>
    <mergeCell ref="B133:C133"/>
    <mergeCell ref="H133:J133"/>
    <mergeCell ref="B134:C134"/>
    <mergeCell ref="I134:J134"/>
    <mergeCell ref="B136:C136"/>
    <mergeCell ref="H136:J136"/>
    <mergeCell ref="I141:J141"/>
    <mergeCell ref="B230:C230"/>
    <mergeCell ref="I230:J230"/>
    <mergeCell ref="B128:C128"/>
    <mergeCell ref="B121:C121"/>
    <mergeCell ref="I121:J121"/>
    <mergeCell ref="B126:J126"/>
    <mergeCell ref="B129:J129"/>
    <mergeCell ref="B165:J165"/>
    <mergeCell ref="B36:C36"/>
    <mergeCell ref="I36:J36"/>
    <mergeCell ref="B130:C130"/>
    <mergeCell ref="H130:J130"/>
    <mergeCell ref="I132:J132"/>
    <mergeCell ref="B52:C52"/>
    <mergeCell ref="I52:J52"/>
    <mergeCell ref="B58:C58"/>
    <mergeCell ref="B64:C64"/>
    <mergeCell ref="I64:J64"/>
    <mergeCell ref="B61:C61"/>
    <mergeCell ref="B100:J100"/>
    <mergeCell ref="B103:J103"/>
    <mergeCell ref="B109:J109"/>
    <mergeCell ref="B39:J39"/>
    <mergeCell ref="B125:C125"/>
  </mergeCells>
  <pageMargins left="0.7" right="0.7" top="0.75" bottom="0.75" header="0.3" footer="0.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2020-05-26T15:07:27Z</dcterms:modified>
</cp:coreProperties>
</file>